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uriciopolidoro/Google Drive/ARTIGOS/Em Desenvolvimento/PREP/"/>
    </mc:Choice>
  </mc:AlternateContent>
  <xr:revisionPtr revIDLastSave="0" documentId="13_ncr:1_{C75E073A-FD5B-F846-9EBA-8F9FD4B33C7A}" xr6:coauthVersionLast="45" xr6:coauthVersionMax="45" xr10:uidLastSave="{00000000-0000-0000-0000-000000000000}"/>
  <bookViews>
    <workbookView xWindow="0" yWindow="460" windowWidth="28800" windowHeight="16000" activeTab="3" xr2:uid="{00000000-000D-0000-FFFF-FFFF00000000}"/>
  </bookViews>
  <sheets>
    <sheet name="prep" sheetId="1" r:id="rId1"/>
    <sheet name="uf" sheetId="2" r:id="rId2"/>
    <sheet name="regiões" sheetId="3" r:id="rId3"/>
    <sheet name="tabel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4" l="1"/>
  <c r="N14" i="4"/>
  <c r="C45" i="4" l="1"/>
  <c r="C44" i="4"/>
  <c r="C43" i="4"/>
  <c r="C42" i="4"/>
  <c r="C41" i="4"/>
  <c r="B46" i="4"/>
  <c r="I33" i="4"/>
  <c r="I34" i="4"/>
  <c r="I35" i="4"/>
  <c r="I36" i="4"/>
  <c r="I32" i="4"/>
  <c r="G33" i="4"/>
  <c r="G34" i="4"/>
  <c r="G35" i="4"/>
  <c r="G36" i="4"/>
  <c r="G32" i="4"/>
  <c r="E33" i="4"/>
  <c r="E34" i="4"/>
  <c r="E35" i="4"/>
  <c r="E36" i="4"/>
  <c r="E32" i="4"/>
  <c r="C33" i="4"/>
  <c r="C34" i="4"/>
  <c r="C35" i="4"/>
  <c r="C36" i="4"/>
  <c r="C32" i="4"/>
  <c r="J33" i="4"/>
  <c r="J34" i="4"/>
  <c r="J35" i="4"/>
  <c r="J36" i="4"/>
  <c r="J32" i="4"/>
  <c r="K24" i="4"/>
  <c r="K25" i="4"/>
  <c r="K26" i="4"/>
  <c r="K27" i="4"/>
  <c r="K23" i="4"/>
  <c r="I24" i="4"/>
  <c r="I25" i="4"/>
  <c r="I26" i="4"/>
  <c r="I27" i="4"/>
  <c r="I23" i="4"/>
  <c r="G24" i="4"/>
  <c r="G25" i="4"/>
  <c r="G26" i="4"/>
  <c r="G27" i="4"/>
  <c r="G23" i="4"/>
  <c r="E24" i="4"/>
  <c r="E25" i="4"/>
  <c r="E26" i="4"/>
  <c r="E27" i="4"/>
  <c r="E23" i="4"/>
  <c r="C24" i="4"/>
  <c r="C25" i="4"/>
  <c r="C26" i="4"/>
  <c r="C27" i="4"/>
  <c r="C23" i="4"/>
  <c r="L24" i="4"/>
  <c r="L25" i="4"/>
  <c r="L26" i="4"/>
  <c r="L27" i="4"/>
  <c r="L23" i="4"/>
  <c r="M15" i="4"/>
  <c r="M16" i="4"/>
  <c r="M17" i="4"/>
  <c r="M18" i="4"/>
  <c r="M14" i="4"/>
  <c r="K15" i="4"/>
  <c r="K16" i="4"/>
  <c r="K17" i="4"/>
  <c r="K18" i="4"/>
  <c r="K14" i="4"/>
  <c r="I15" i="4"/>
  <c r="I16" i="4"/>
  <c r="I17" i="4"/>
  <c r="I18" i="4"/>
  <c r="I14" i="4"/>
  <c r="G15" i="4"/>
  <c r="G16" i="4"/>
  <c r="G17" i="4"/>
  <c r="G18" i="4"/>
  <c r="G14" i="4"/>
  <c r="E15" i="4"/>
  <c r="E16" i="4"/>
  <c r="E17" i="4"/>
  <c r="E18" i="4"/>
  <c r="E14" i="4"/>
  <c r="C15" i="4"/>
  <c r="C16" i="4"/>
  <c r="C17" i="4"/>
  <c r="C18" i="4"/>
  <c r="C14" i="4"/>
  <c r="N15" i="4"/>
  <c r="N16" i="4"/>
  <c r="N17" i="4"/>
  <c r="N18" i="4"/>
  <c r="I8" i="4"/>
  <c r="I4" i="4"/>
  <c r="G5" i="4"/>
  <c r="G7" i="4"/>
  <c r="E7" i="4"/>
  <c r="E8" i="4"/>
  <c r="E4" i="4"/>
  <c r="J6" i="4"/>
  <c r="C6" i="4" s="1"/>
  <c r="J7" i="4"/>
  <c r="C7" i="4" s="1"/>
  <c r="J8" i="4"/>
  <c r="C8" i="4" s="1"/>
  <c r="C4" i="4"/>
  <c r="J5" i="4"/>
  <c r="C5" i="4" s="1"/>
  <c r="B8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B7" i="3"/>
  <c r="B6" i="3"/>
  <c r="B5" i="3"/>
  <c r="B4" i="3"/>
  <c r="B3" i="3"/>
  <c r="C4" i="2"/>
  <c r="B4" i="2" s="1"/>
  <c r="D4" i="2"/>
  <c r="E4" i="2"/>
  <c r="F4" i="2"/>
  <c r="G4" i="2"/>
  <c r="H4" i="2"/>
  <c r="C5" i="2"/>
  <c r="D5" i="2"/>
  <c r="E5" i="2"/>
  <c r="F5" i="2"/>
  <c r="G5" i="2"/>
  <c r="H5" i="2"/>
  <c r="B5" i="2"/>
  <c r="C6" i="2"/>
  <c r="D6" i="2"/>
  <c r="E6" i="2"/>
  <c r="F6" i="2"/>
  <c r="G6" i="2"/>
  <c r="H6" i="2"/>
  <c r="B6" i="2"/>
  <c r="C7" i="2"/>
  <c r="B7" i="2" s="1"/>
  <c r="D7" i="2"/>
  <c r="E7" i="2"/>
  <c r="F7" i="2"/>
  <c r="G7" i="2"/>
  <c r="H7" i="2"/>
  <c r="C8" i="2"/>
  <c r="B8" i="2" s="1"/>
  <c r="D8" i="2"/>
  <c r="E8" i="2"/>
  <c r="F8" i="2"/>
  <c r="G8" i="2"/>
  <c r="H8" i="2"/>
  <c r="C9" i="2"/>
  <c r="B9" i="2" s="1"/>
  <c r="D9" i="2"/>
  <c r="E9" i="2"/>
  <c r="F9" i="2"/>
  <c r="G9" i="2"/>
  <c r="H9" i="2"/>
  <c r="C10" i="2"/>
  <c r="B10" i="2" s="1"/>
  <c r="D10" i="2"/>
  <c r="E10" i="2"/>
  <c r="F10" i="2"/>
  <c r="G10" i="2"/>
  <c r="H10" i="2"/>
  <c r="C11" i="2"/>
  <c r="D11" i="2"/>
  <c r="E11" i="2"/>
  <c r="F11" i="2"/>
  <c r="G11" i="2"/>
  <c r="H11" i="2"/>
  <c r="B11" i="2"/>
  <c r="C12" i="2"/>
  <c r="D12" i="2"/>
  <c r="E12" i="2"/>
  <c r="F12" i="2"/>
  <c r="G12" i="2"/>
  <c r="H12" i="2"/>
  <c r="B12" i="2" s="1"/>
  <c r="C13" i="2"/>
  <c r="B13" i="2" s="1"/>
  <c r="D13" i="2"/>
  <c r="E13" i="2"/>
  <c r="F13" i="2"/>
  <c r="G13" i="2"/>
  <c r="H13" i="2"/>
  <c r="C14" i="2"/>
  <c r="B14" i="2" s="1"/>
  <c r="D14" i="2"/>
  <c r="E14" i="2"/>
  <c r="F14" i="2"/>
  <c r="G14" i="2"/>
  <c r="H14" i="2"/>
  <c r="C15" i="2"/>
  <c r="B15" i="2" s="1"/>
  <c r="D15" i="2"/>
  <c r="E15" i="2"/>
  <c r="F15" i="2"/>
  <c r="G15" i="2"/>
  <c r="H15" i="2"/>
  <c r="C16" i="2"/>
  <c r="B16" i="2" s="1"/>
  <c r="D16" i="2"/>
  <c r="E16" i="2"/>
  <c r="F16" i="2"/>
  <c r="G16" i="2"/>
  <c r="H16" i="2"/>
  <c r="C17" i="2"/>
  <c r="D17" i="2"/>
  <c r="B17" i="2" s="1"/>
  <c r="E17" i="2"/>
  <c r="F17" i="2"/>
  <c r="G17" i="2"/>
  <c r="H17" i="2"/>
  <c r="C18" i="2"/>
  <c r="D18" i="2"/>
  <c r="E18" i="2"/>
  <c r="F18" i="2"/>
  <c r="G18" i="2"/>
  <c r="H18" i="2"/>
  <c r="B18" i="2" s="1"/>
  <c r="C19" i="2"/>
  <c r="D19" i="2"/>
  <c r="E19" i="2"/>
  <c r="F19" i="2"/>
  <c r="G19" i="2"/>
  <c r="H19" i="2"/>
  <c r="B19" i="2"/>
  <c r="C20" i="2"/>
  <c r="B20" i="2" s="1"/>
  <c r="D20" i="2"/>
  <c r="E20" i="2"/>
  <c r="F20" i="2"/>
  <c r="G20" i="2"/>
  <c r="H20" i="2"/>
  <c r="C21" i="2"/>
  <c r="B21" i="2" s="1"/>
  <c r="D21" i="2"/>
  <c r="E21" i="2"/>
  <c r="F21" i="2"/>
  <c r="G21" i="2"/>
  <c r="H21" i="2"/>
  <c r="C22" i="2"/>
  <c r="B22" i="2" s="1"/>
  <c r="D22" i="2"/>
  <c r="E22" i="2"/>
  <c r="F22" i="2"/>
  <c r="G22" i="2"/>
  <c r="H22" i="2"/>
  <c r="C23" i="2"/>
  <c r="B23" i="2" s="1"/>
  <c r="D23" i="2"/>
  <c r="E23" i="2"/>
  <c r="F23" i="2"/>
  <c r="G23" i="2"/>
  <c r="H23" i="2"/>
  <c r="C24" i="2"/>
  <c r="B24" i="2" s="1"/>
  <c r="D24" i="2"/>
  <c r="E24" i="2"/>
  <c r="F24" i="2"/>
  <c r="G24" i="2"/>
  <c r="H24" i="2"/>
  <c r="C25" i="2"/>
  <c r="D25" i="2"/>
  <c r="E25" i="2"/>
  <c r="B25" i="2" s="1"/>
  <c r="F25" i="2"/>
  <c r="G25" i="2"/>
  <c r="H25" i="2"/>
  <c r="C26" i="2"/>
  <c r="D26" i="2"/>
  <c r="E26" i="2"/>
  <c r="F26" i="2"/>
  <c r="G26" i="2"/>
  <c r="H26" i="2"/>
  <c r="B26" i="2" s="1"/>
  <c r="C27" i="2"/>
  <c r="D27" i="2"/>
  <c r="E27" i="2"/>
  <c r="F27" i="2"/>
  <c r="G27" i="2"/>
  <c r="H27" i="2"/>
  <c r="B27" i="2"/>
  <c r="C28" i="2"/>
  <c r="B28" i="2" s="1"/>
  <c r="D28" i="2"/>
  <c r="E28" i="2"/>
  <c r="F28" i="2"/>
  <c r="G28" i="2"/>
  <c r="H28" i="2"/>
  <c r="C3" i="2"/>
  <c r="B3" i="2" s="1"/>
  <c r="D3" i="2"/>
  <c r="E3" i="2"/>
  <c r="F3" i="2"/>
  <c r="G3" i="2"/>
  <c r="H3" i="2"/>
  <c r="I28" i="2"/>
  <c r="J28" i="2"/>
  <c r="L28" i="2" s="1"/>
  <c r="K28" i="2"/>
  <c r="M28" i="2"/>
  <c r="N28" i="2"/>
  <c r="O28" i="2"/>
  <c r="P28" i="2"/>
  <c r="Q28" i="2"/>
  <c r="R28" i="2"/>
  <c r="S28" i="2"/>
  <c r="T28" i="2"/>
  <c r="U28" i="2"/>
  <c r="V28" i="2"/>
  <c r="I27" i="2"/>
  <c r="J27" i="2"/>
  <c r="L27" i="2" s="1"/>
  <c r="K27" i="2"/>
  <c r="M27" i="2"/>
  <c r="N27" i="2"/>
  <c r="O27" i="2"/>
  <c r="P27" i="2"/>
  <c r="Q27" i="2"/>
  <c r="R27" i="2"/>
  <c r="S27" i="2"/>
  <c r="T27" i="2"/>
  <c r="U27" i="2"/>
  <c r="V27" i="2"/>
  <c r="I26" i="2"/>
  <c r="J26" i="2"/>
  <c r="L26" i="2" s="1"/>
  <c r="K26" i="2"/>
  <c r="M26" i="2"/>
  <c r="N26" i="2"/>
  <c r="O26" i="2"/>
  <c r="P26" i="2"/>
  <c r="Q26" i="2"/>
  <c r="R26" i="2"/>
  <c r="S26" i="2"/>
  <c r="T26" i="2"/>
  <c r="U26" i="2"/>
  <c r="V26" i="2"/>
  <c r="I25" i="2"/>
  <c r="J25" i="2"/>
  <c r="L25" i="2" s="1"/>
  <c r="K25" i="2"/>
  <c r="M25" i="2"/>
  <c r="N25" i="2"/>
  <c r="O25" i="2"/>
  <c r="P25" i="2"/>
  <c r="Q25" i="2"/>
  <c r="R25" i="2"/>
  <c r="S25" i="2"/>
  <c r="T25" i="2"/>
  <c r="U25" i="2"/>
  <c r="V25" i="2"/>
  <c r="I24" i="2"/>
  <c r="J24" i="2"/>
  <c r="L24" i="2" s="1"/>
  <c r="K24" i="2"/>
  <c r="M24" i="2"/>
  <c r="N24" i="2"/>
  <c r="O24" i="2"/>
  <c r="P24" i="2"/>
  <c r="Q24" i="2"/>
  <c r="R24" i="2"/>
  <c r="S24" i="2"/>
  <c r="T24" i="2"/>
  <c r="U24" i="2"/>
  <c r="V24" i="2"/>
  <c r="I23" i="2"/>
  <c r="J23" i="2"/>
  <c r="L23" i="2" s="1"/>
  <c r="K23" i="2"/>
  <c r="M23" i="2"/>
  <c r="N23" i="2"/>
  <c r="O23" i="2"/>
  <c r="P23" i="2"/>
  <c r="Q23" i="2"/>
  <c r="R23" i="2"/>
  <c r="S23" i="2"/>
  <c r="T23" i="2"/>
  <c r="U23" i="2"/>
  <c r="V23" i="2"/>
  <c r="I22" i="2"/>
  <c r="J22" i="2"/>
  <c r="L22" i="2" s="1"/>
  <c r="K22" i="2"/>
  <c r="M22" i="2"/>
  <c r="N22" i="2"/>
  <c r="O22" i="2"/>
  <c r="P22" i="2"/>
  <c r="Q22" i="2"/>
  <c r="R22" i="2"/>
  <c r="S22" i="2"/>
  <c r="T22" i="2"/>
  <c r="U22" i="2"/>
  <c r="V22" i="2"/>
  <c r="I21" i="2"/>
  <c r="J21" i="2"/>
  <c r="L21" i="2" s="1"/>
  <c r="K21" i="2"/>
  <c r="M21" i="2"/>
  <c r="N21" i="2"/>
  <c r="O21" i="2"/>
  <c r="P21" i="2"/>
  <c r="Q21" i="2"/>
  <c r="R21" i="2"/>
  <c r="S21" i="2"/>
  <c r="T21" i="2"/>
  <c r="U21" i="2"/>
  <c r="V21" i="2"/>
  <c r="I20" i="2"/>
  <c r="J20" i="2"/>
  <c r="L20" i="2" s="1"/>
  <c r="K20" i="2"/>
  <c r="M20" i="2"/>
  <c r="N20" i="2"/>
  <c r="O20" i="2"/>
  <c r="P20" i="2"/>
  <c r="Q20" i="2"/>
  <c r="R20" i="2"/>
  <c r="S20" i="2"/>
  <c r="T20" i="2"/>
  <c r="U20" i="2"/>
  <c r="V20" i="2"/>
  <c r="I18" i="2"/>
  <c r="J18" i="2"/>
  <c r="L18" i="2" s="1"/>
  <c r="K18" i="2"/>
  <c r="M18" i="2"/>
  <c r="N18" i="2"/>
  <c r="O18" i="2"/>
  <c r="P18" i="2"/>
  <c r="Q18" i="2"/>
  <c r="R18" i="2"/>
  <c r="S18" i="2"/>
  <c r="T18" i="2"/>
  <c r="U18" i="2"/>
  <c r="V18" i="2"/>
  <c r="I19" i="2"/>
  <c r="J19" i="2"/>
  <c r="L19" i="2" s="1"/>
  <c r="K19" i="2"/>
  <c r="M19" i="2"/>
  <c r="N19" i="2"/>
  <c r="O19" i="2"/>
  <c r="P19" i="2"/>
  <c r="Q19" i="2"/>
  <c r="R19" i="2"/>
  <c r="S19" i="2"/>
  <c r="T19" i="2"/>
  <c r="U19" i="2"/>
  <c r="V19" i="2"/>
  <c r="V17" i="2"/>
  <c r="I17" i="2"/>
  <c r="J17" i="2"/>
  <c r="L17" i="2" s="1"/>
  <c r="K17" i="2"/>
  <c r="M17" i="2"/>
  <c r="N17" i="2"/>
  <c r="O17" i="2"/>
  <c r="P17" i="2"/>
  <c r="Q17" i="2"/>
  <c r="R17" i="2"/>
  <c r="S17" i="2"/>
  <c r="T17" i="2"/>
  <c r="U17" i="2"/>
  <c r="I16" i="2"/>
  <c r="J16" i="2"/>
  <c r="L16" i="2" s="1"/>
  <c r="K16" i="2"/>
  <c r="M16" i="2"/>
  <c r="N16" i="2"/>
  <c r="O16" i="2"/>
  <c r="P16" i="2"/>
  <c r="Q16" i="2"/>
  <c r="R16" i="2"/>
  <c r="S16" i="2"/>
  <c r="T16" i="2"/>
  <c r="U16" i="2"/>
  <c r="V16" i="2"/>
  <c r="I15" i="2"/>
  <c r="J15" i="2"/>
  <c r="L15" i="2" s="1"/>
  <c r="K15" i="2"/>
  <c r="M15" i="2"/>
  <c r="N15" i="2"/>
  <c r="O15" i="2"/>
  <c r="P15" i="2"/>
  <c r="Q15" i="2"/>
  <c r="R15" i="2"/>
  <c r="S15" i="2"/>
  <c r="T15" i="2"/>
  <c r="U15" i="2"/>
  <c r="V15" i="2"/>
  <c r="I14" i="2"/>
  <c r="J14" i="2"/>
  <c r="L14" i="2" s="1"/>
  <c r="K14" i="2"/>
  <c r="M14" i="2"/>
  <c r="N14" i="2"/>
  <c r="O14" i="2"/>
  <c r="P14" i="2"/>
  <c r="Q14" i="2"/>
  <c r="R14" i="2"/>
  <c r="S14" i="2"/>
  <c r="T14" i="2"/>
  <c r="U14" i="2"/>
  <c r="V14" i="2"/>
  <c r="I13" i="2"/>
  <c r="J13" i="2"/>
  <c r="L13" i="2" s="1"/>
  <c r="K13" i="2"/>
  <c r="M13" i="2"/>
  <c r="N13" i="2"/>
  <c r="O13" i="2"/>
  <c r="P13" i="2"/>
  <c r="Q13" i="2"/>
  <c r="R13" i="2"/>
  <c r="S13" i="2"/>
  <c r="T13" i="2"/>
  <c r="U13" i="2"/>
  <c r="V13" i="2"/>
  <c r="I12" i="2"/>
  <c r="J12" i="2"/>
  <c r="L12" i="2" s="1"/>
  <c r="K12" i="2"/>
  <c r="M12" i="2"/>
  <c r="N12" i="2"/>
  <c r="O12" i="2"/>
  <c r="P12" i="2"/>
  <c r="Q12" i="2"/>
  <c r="R12" i="2"/>
  <c r="S12" i="2"/>
  <c r="T12" i="2"/>
  <c r="U12" i="2"/>
  <c r="V12" i="2"/>
  <c r="I11" i="2"/>
  <c r="J11" i="2"/>
  <c r="L11" i="2" s="1"/>
  <c r="K11" i="2"/>
  <c r="M11" i="2"/>
  <c r="N11" i="2"/>
  <c r="O11" i="2"/>
  <c r="P11" i="2"/>
  <c r="Q11" i="2"/>
  <c r="R11" i="2"/>
  <c r="S11" i="2"/>
  <c r="T11" i="2"/>
  <c r="U11" i="2"/>
  <c r="V11" i="2"/>
  <c r="I10" i="2"/>
  <c r="J10" i="2"/>
  <c r="L10" i="2" s="1"/>
  <c r="K10" i="2"/>
  <c r="M10" i="2"/>
  <c r="N10" i="2"/>
  <c r="O10" i="2"/>
  <c r="P10" i="2"/>
  <c r="Q10" i="2"/>
  <c r="R10" i="2"/>
  <c r="S10" i="2"/>
  <c r="T10" i="2"/>
  <c r="U10" i="2"/>
  <c r="V10" i="2"/>
  <c r="I9" i="2"/>
  <c r="J9" i="2"/>
  <c r="L9" i="2" s="1"/>
  <c r="K9" i="2"/>
  <c r="M9" i="2"/>
  <c r="N9" i="2"/>
  <c r="O9" i="2"/>
  <c r="P9" i="2"/>
  <c r="Q9" i="2"/>
  <c r="R9" i="2"/>
  <c r="S9" i="2"/>
  <c r="T9" i="2"/>
  <c r="U9" i="2"/>
  <c r="V9" i="2"/>
  <c r="I8" i="2"/>
  <c r="J8" i="2"/>
  <c r="L8" i="2" s="1"/>
  <c r="K8" i="2"/>
  <c r="M8" i="2"/>
  <c r="N8" i="2"/>
  <c r="O8" i="2"/>
  <c r="P8" i="2"/>
  <c r="Q8" i="2"/>
  <c r="R8" i="2"/>
  <c r="S8" i="2"/>
  <c r="T8" i="2"/>
  <c r="U8" i="2"/>
  <c r="V8" i="2"/>
  <c r="I7" i="2"/>
  <c r="J7" i="2"/>
  <c r="L7" i="2" s="1"/>
  <c r="K7" i="2"/>
  <c r="M7" i="2"/>
  <c r="N7" i="2"/>
  <c r="O7" i="2"/>
  <c r="P7" i="2"/>
  <c r="Q7" i="2"/>
  <c r="R7" i="2"/>
  <c r="S7" i="2"/>
  <c r="T7" i="2"/>
  <c r="U7" i="2"/>
  <c r="V7" i="2"/>
  <c r="V6" i="2"/>
  <c r="I6" i="2"/>
  <c r="J6" i="2"/>
  <c r="L6" i="2" s="1"/>
  <c r="K6" i="2"/>
  <c r="M6" i="2"/>
  <c r="N6" i="2"/>
  <c r="O6" i="2"/>
  <c r="P6" i="2"/>
  <c r="Q6" i="2"/>
  <c r="R6" i="2"/>
  <c r="S6" i="2"/>
  <c r="T6" i="2"/>
  <c r="U6" i="2"/>
  <c r="I5" i="2"/>
  <c r="J5" i="2"/>
  <c r="L5" i="2" s="1"/>
  <c r="K5" i="2"/>
  <c r="M5" i="2"/>
  <c r="N5" i="2"/>
  <c r="O5" i="2"/>
  <c r="P5" i="2"/>
  <c r="Q5" i="2"/>
  <c r="R5" i="2"/>
  <c r="S5" i="2"/>
  <c r="T5" i="2"/>
  <c r="U5" i="2"/>
  <c r="V5" i="2"/>
  <c r="I4" i="2"/>
  <c r="J4" i="2"/>
  <c r="L4" i="2" s="1"/>
  <c r="K4" i="2"/>
  <c r="M4" i="2"/>
  <c r="N4" i="2"/>
  <c r="O4" i="2"/>
  <c r="P4" i="2"/>
  <c r="Q4" i="2"/>
  <c r="R4" i="2"/>
  <c r="S4" i="2"/>
  <c r="T4" i="2"/>
  <c r="U4" i="2"/>
  <c r="V4" i="2"/>
  <c r="I3" i="2"/>
  <c r="J3" i="2"/>
  <c r="L3" i="2" s="1"/>
  <c r="K3" i="2"/>
  <c r="M3" i="2"/>
  <c r="N3" i="2"/>
  <c r="O3" i="2"/>
  <c r="P3" i="2"/>
  <c r="Q3" i="2"/>
  <c r="R3" i="2"/>
  <c r="S3" i="2"/>
  <c r="T3" i="2"/>
  <c r="U3" i="2"/>
  <c r="V3" i="2"/>
  <c r="G6" i="4" l="1"/>
  <c r="E5" i="4"/>
  <c r="I7" i="4"/>
  <c r="E6" i="4"/>
  <c r="G4" i="4"/>
  <c r="I6" i="4"/>
  <c r="G8" i="4"/>
  <c r="I5" i="4"/>
</calcChain>
</file>

<file path=xl/sharedStrings.xml><?xml version="1.0" encoding="utf-8"?>
<sst xmlns="http://schemas.openxmlformats.org/spreadsheetml/2006/main" count="414" uniqueCount="194">
  <si>
    <t>1100122</t>
  </si>
  <si>
    <t>1100205</t>
  </si>
  <si>
    <t>1100304</t>
  </si>
  <si>
    <t>1302603</t>
  </si>
  <si>
    <t>1400100</t>
  </si>
  <si>
    <t>1501402</t>
  </si>
  <si>
    <t>1600303</t>
  </si>
  <si>
    <t>1721000</t>
  </si>
  <si>
    <t>2111300</t>
  </si>
  <si>
    <t>2208007</t>
  </si>
  <si>
    <t>2211001</t>
  </si>
  <si>
    <t>2303501</t>
  </si>
  <si>
    <t>2304400</t>
  </si>
  <si>
    <t>2312908</t>
  </si>
  <si>
    <t>2408102</t>
  </si>
  <si>
    <t>2507507</t>
  </si>
  <si>
    <t>2611606</t>
  </si>
  <si>
    <t>2704302</t>
  </si>
  <si>
    <t>2800308</t>
  </si>
  <si>
    <t>2927408</t>
  </si>
  <si>
    <t>3106200</t>
  </si>
  <si>
    <t>3136702</t>
  </si>
  <si>
    <t>3147907</t>
  </si>
  <si>
    <t>3170107</t>
  </si>
  <si>
    <t>3170206</t>
  </si>
  <si>
    <t>3202306</t>
  </si>
  <si>
    <t>3204906</t>
  </si>
  <si>
    <t>3205309</t>
  </si>
  <si>
    <t>3301009</t>
  </si>
  <si>
    <t>3301702</t>
  </si>
  <si>
    <t>3303302</t>
  </si>
  <si>
    <t>3303906</t>
  </si>
  <si>
    <t>3304102</t>
  </si>
  <si>
    <t>3304557</t>
  </si>
  <si>
    <t>3304904</t>
  </si>
  <si>
    <t>3502804</t>
  </si>
  <si>
    <t>3504008</t>
  </si>
  <si>
    <t>3506003</t>
  </si>
  <si>
    <t>3506102</t>
  </si>
  <si>
    <t>3507605</t>
  </si>
  <si>
    <t>3509502</t>
  </si>
  <si>
    <t>3511102</t>
  </si>
  <si>
    <t>3515004</t>
  </si>
  <si>
    <t>3516200</t>
  </si>
  <si>
    <t>3516309</t>
  </si>
  <si>
    <t>3518701</t>
  </si>
  <si>
    <t>3518800</t>
  </si>
  <si>
    <t>3519071</t>
  </si>
  <si>
    <t>3520509</t>
  </si>
  <si>
    <t>3523404</t>
  </si>
  <si>
    <t>3524303</t>
  </si>
  <si>
    <t>3524402</t>
  </si>
  <si>
    <t>3525904</t>
  </si>
  <si>
    <t>3526704</t>
  </si>
  <si>
    <t>3526902</t>
  </si>
  <si>
    <t>3530508</t>
  </si>
  <si>
    <t>3533908</t>
  </si>
  <si>
    <t>3534708</t>
  </si>
  <si>
    <t>3536505</t>
  </si>
  <si>
    <t>3538709</t>
  </si>
  <si>
    <t>3538907</t>
  </si>
  <si>
    <t>3541406</t>
  </si>
  <si>
    <t>3543402</t>
  </si>
  <si>
    <t>3545209</t>
  </si>
  <si>
    <t>3547809</t>
  </si>
  <si>
    <t>3548500</t>
  </si>
  <si>
    <t>3548708</t>
  </si>
  <si>
    <t>3548807</t>
  </si>
  <si>
    <t>3549805</t>
  </si>
  <si>
    <t>3549904</t>
  </si>
  <si>
    <t>3550308</t>
  </si>
  <si>
    <t>3552205</t>
  </si>
  <si>
    <t>3552403</t>
  </si>
  <si>
    <t>3554102</t>
  </si>
  <si>
    <t>3556206</t>
  </si>
  <si>
    <t>3556453</t>
  </si>
  <si>
    <t>3557006</t>
  </si>
  <si>
    <t>4106902</t>
  </si>
  <si>
    <t>4202008</t>
  </si>
  <si>
    <t>4202909</t>
  </si>
  <si>
    <t>4204608</t>
  </si>
  <si>
    <t>4205407</t>
  </si>
  <si>
    <t>4207502</t>
  </si>
  <si>
    <t>4208203</t>
  </si>
  <si>
    <t>4305108</t>
  </si>
  <si>
    <t>4309209</t>
  </si>
  <si>
    <t>4311403</t>
  </si>
  <si>
    <t>4313409</t>
  </si>
  <si>
    <t>4314407</t>
  </si>
  <si>
    <t>4314902</t>
  </si>
  <si>
    <t>4315602</t>
  </si>
  <si>
    <t>4318705</t>
  </si>
  <si>
    <t>4320008</t>
  </si>
  <si>
    <t>5002704</t>
  </si>
  <si>
    <t>5103403</t>
  </si>
  <si>
    <t>5105101</t>
  </si>
  <si>
    <t>5107602</t>
  </si>
  <si>
    <t>5107909</t>
  </si>
  <si>
    <t>5107958</t>
  </si>
  <si>
    <t>5108402</t>
  </si>
  <si>
    <t>5201108</t>
  </si>
  <si>
    <t>5201405</t>
  </si>
  <si>
    <t>5208707</t>
  </si>
  <si>
    <t>5300108</t>
  </si>
  <si>
    <t>CODID</t>
  </si>
  <si>
    <t>GAY_HSH</t>
  </si>
  <si>
    <t>TRAVESTI</t>
  </si>
  <si>
    <t>M_TRANS</t>
  </si>
  <si>
    <t>H_TRANS</t>
  </si>
  <si>
    <t>M_CIS</t>
  </si>
  <si>
    <t>H_HT_CIS</t>
  </si>
  <si>
    <t>BRANCA_AMARELA</t>
  </si>
  <si>
    <t>PRETA</t>
  </si>
  <si>
    <t>PARDA</t>
  </si>
  <si>
    <t>INDIGENA</t>
  </si>
  <si>
    <t>18A24A</t>
  </si>
  <si>
    <t>25A29A</t>
  </si>
  <si>
    <t>30A39A</t>
  </si>
  <si>
    <t>40A49A</t>
  </si>
  <si>
    <t>50MAIS</t>
  </si>
  <si>
    <t>0A3EST</t>
  </si>
  <si>
    <t>4A7EST</t>
  </si>
  <si>
    <t>8A11EST</t>
  </si>
  <si>
    <t>12MAISEST</t>
  </si>
  <si>
    <t>UF</t>
  </si>
  <si>
    <t>Rondônia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</si>
  <si>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</si>
  <si>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</si>
  <si>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</si>
  <si>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</si>
  <si>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</si>
  <si>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</si>
  <si>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</si>
  <si>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</si>
  <si>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 xml:space="preserve">Rio Grande do Norte  </t>
  </si>
  <si>
    <t>Paraíba</t>
  </si>
  <si>
    <t>Pernambuco</t>
  </si>
  <si>
    <t>Alagoas</t>
  </si>
  <si>
    <t>Sergipe</t>
  </si>
  <si>
    <t xml:space="preserve">Minas Gerais </t>
  </si>
  <si>
    <t xml:space="preserve">Espírito Santo </t>
  </si>
  <si>
    <t xml:space="preserve">Rio de Janeiro </t>
  </si>
  <si>
    <t xml:space="preserve">São Paulo </t>
  </si>
  <si>
    <t>Paraná</t>
  </si>
  <si>
    <t xml:space="preserve">Santa Catarina </t>
  </si>
  <si>
    <t xml:space="preserve">Rio Grande do Sul </t>
  </si>
  <si>
    <t xml:space="preserve">Mato Grosso do Sul </t>
  </si>
  <si>
    <t xml:space="preserve">Mato Grosso </t>
  </si>
  <si>
    <t>Goiás</t>
  </si>
  <si>
    <t xml:space="preserve">Distrito Federal </t>
  </si>
  <si>
    <t>COD UF</t>
  </si>
  <si>
    <t>Bahia</t>
  </si>
  <si>
    <t>Total da dispensa</t>
  </si>
  <si>
    <t>Unidade da Federação</t>
  </si>
  <si>
    <t>Gênero</t>
  </si>
  <si>
    <t>Homens gays e HsH</t>
  </si>
  <si>
    <t>Travestis</t>
  </si>
  <si>
    <t>Mulheres trans</t>
  </si>
  <si>
    <t>Homens trans</t>
  </si>
  <si>
    <t>Mulheres cis</t>
  </si>
  <si>
    <t>Homens heterossexuais cis</t>
  </si>
  <si>
    <t>Branca/Amarela</t>
  </si>
  <si>
    <t>Preta</t>
  </si>
  <si>
    <t>Parda</t>
  </si>
  <si>
    <t>Indígena</t>
  </si>
  <si>
    <t>Raça/cor</t>
  </si>
  <si>
    <t>Faixa etária</t>
  </si>
  <si>
    <t>18 a 24 anos</t>
  </si>
  <si>
    <t>25 a 29 anos</t>
  </si>
  <si>
    <t>30 a 39 anos</t>
  </si>
  <si>
    <t>40 a 49 anos</t>
  </si>
  <si>
    <t>50 anos e mais</t>
  </si>
  <si>
    <t>0 a 3 anos</t>
  </si>
  <si>
    <t>4 a 7 anos</t>
  </si>
  <si>
    <t>8 a 11 anos</t>
  </si>
  <si>
    <t>12 anos e mais</t>
  </si>
  <si>
    <t>Anos de estudo</t>
  </si>
  <si>
    <t>Negros</t>
  </si>
  <si>
    <t>Região</t>
  </si>
  <si>
    <t>Total dispensa</t>
  </si>
  <si>
    <t>Norte</t>
  </si>
  <si>
    <t>Nordeste</t>
  </si>
  <si>
    <t>Sudeste</t>
  </si>
  <si>
    <t>Sul</t>
  </si>
  <si>
    <t>Centro-Oeste</t>
  </si>
  <si>
    <t>Gays e HsH</t>
  </si>
  <si>
    <t>Homens cis</t>
  </si>
  <si>
    <t>n</t>
  </si>
  <si>
    <t>%</t>
  </si>
  <si>
    <t>Total</t>
  </si>
  <si>
    <t>Mulheres heterossexuais cis</t>
  </si>
  <si>
    <t>ensino superior</t>
  </si>
  <si>
    <t>Casos de HIV notificados no SINAN (2007-2018)</t>
  </si>
  <si>
    <t>Identidade de gênero e orientação sexual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</si>
</sst>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165" fontId="0" fillId="0" borderId="0" xfId="5" applyNumberFormat="1" applyFont="1"/>
    <xf numFmtId="165" fontId="4" fillId="0" borderId="1" xfId="5" applyNumberFormat="1" applyFont="1" applyBorder="1" applyAlignment="1">
      <alignment horizontal="center" vertical="center"/>
    </xf>
    <xf numFmtId="0" fontId="0" fillId="0" borderId="1" xfId="0" applyBorder="1"/>
    <xf numFmtId="165" fontId="0" fillId="0" borderId="1" xfId="5" applyNumberFormat="1" applyFont="1" applyBorder="1"/>
    <xf numFmtId="165" fontId="4" fillId="2" borderId="1" xfId="5" applyNumberFormat="1" applyFont="1" applyFill="1" applyBorder="1" applyAlignment="1">
      <alignment horizontal="center" vertical="center"/>
    </xf>
    <xf numFmtId="165" fontId="0" fillId="2" borderId="1" xfId="5" applyNumberFormat="1" applyFont="1" applyFill="1" applyBorder="1"/>
    <xf numFmtId="0" fontId="0" fillId="0" borderId="0" xfId="0" applyFill="1"/>
    <xf numFmtId="165" fontId="0" fillId="0" borderId="0" xfId="5" applyNumberFormat="1" applyFont="1" applyFill="1"/>
    <xf numFmtId="165" fontId="4" fillId="0" borderId="4" xfId="5" applyNumberFormat="1" applyFont="1" applyBorder="1" applyAlignment="1">
      <alignment vertical="center"/>
    </xf>
    <xf numFmtId="165" fontId="4" fillId="0" borderId="5" xfId="5" applyNumberFormat="1" applyFont="1" applyBorder="1" applyAlignment="1">
      <alignment vertical="center"/>
    </xf>
    <xf numFmtId="165" fontId="4" fillId="0" borderId="6" xfId="5" applyNumberFormat="1" applyFont="1" applyBorder="1" applyAlignment="1">
      <alignment vertical="center"/>
    </xf>
    <xf numFmtId="165" fontId="1" fillId="2" borderId="1" xfId="5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  <xf numFmtId="165" fontId="1" fillId="0" borderId="4" xfId="5" applyNumberFormat="1" applyFont="1" applyBorder="1" applyAlignment="1">
      <alignment horizontal="center" vertical="center"/>
    </xf>
    <xf numFmtId="165" fontId="1" fillId="0" borderId="5" xfId="5" applyNumberFormat="1" applyFont="1" applyBorder="1" applyAlignment="1">
      <alignment horizontal="center" vertical="center"/>
    </xf>
    <xf numFmtId="165" fontId="1" fillId="0" borderId="6" xfId="5" applyNumberFormat="1" applyFont="1" applyBorder="1" applyAlignment="1">
      <alignment horizontal="center" vertical="center"/>
    </xf>
    <xf numFmtId="165" fontId="0" fillId="0" borderId="0" xfId="5" applyNumberFormat="1" applyFont="1" applyAlignment="1">
      <alignment horizontal="center" vertical="center"/>
    </xf>
    <xf numFmtId="165" fontId="5" fillId="0" borderId="1" xfId="5" applyNumberFormat="1" applyFont="1" applyBorder="1" applyAlignment="1">
      <alignment horizontal="center" vertical="center"/>
    </xf>
    <xf numFmtId="165" fontId="5" fillId="0" borderId="6" xfId="5" applyNumberFormat="1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/>
    </xf>
    <xf numFmtId="165" fontId="5" fillId="0" borderId="6" xfId="5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5" fillId="0" borderId="0" xfId="5" applyNumberFormat="1" applyFont="1" applyAlignment="1">
      <alignment vertical="center" wrapText="1"/>
    </xf>
    <xf numFmtId="165" fontId="5" fillId="0" borderId="1" xfId="5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" xfId="5" applyNumberFormat="1" applyFont="1" applyBorder="1" applyAlignment="1">
      <alignment horizontal="center" vertical="center" wrapText="1"/>
    </xf>
    <xf numFmtId="165" fontId="5" fillId="0" borderId="4" xfId="5" applyNumberFormat="1" applyFont="1" applyBorder="1" applyAlignment="1">
      <alignment horizontal="center" vertical="center" wrapText="1"/>
    </xf>
    <xf numFmtId="165" fontId="5" fillId="0" borderId="4" xfId="0" applyNumberFormat="1" applyFont="1" applyBorder="1"/>
    <xf numFmtId="165" fontId="5" fillId="0" borderId="4" xfId="0" applyNumberFormat="1" applyFont="1" applyBorder="1" applyAlignment="1">
      <alignment vertical="center" wrapText="1"/>
    </xf>
    <xf numFmtId="166" fontId="5" fillId="0" borderId="1" xfId="5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6" xfId="5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5" fontId="5" fillId="0" borderId="1" xfId="5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4" xfId="5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6" fillId="0" borderId="6" xfId="5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4" fillId="0" borderId="4" xfId="5" applyNumberFormat="1" applyFont="1" applyBorder="1" applyAlignment="1">
      <alignment horizontal="center" vertical="center"/>
    </xf>
    <xf numFmtId="165" fontId="4" fillId="0" borderId="5" xfId="5" applyNumberFormat="1" applyFont="1" applyBorder="1" applyAlignment="1">
      <alignment horizontal="center" vertical="center"/>
    </xf>
    <xf numFmtId="165" fontId="4" fillId="0" borderId="6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2" borderId="1" xfId="5" applyNumberFormat="1" applyFont="1" applyFill="1" applyBorder="1" applyAlignment="1">
      <alignment horizontal="center" vertical="center"/>
    </xf>
    <xf numFmtId="165" fontId="4" fillId="0" borderId="2" xfId="5" applyNumberFormat="1" applyFont="1" applyBorder="1" applyAlignment="1">
      <alignment horizontal="center" vertical="center"/>
    </xf>
    <xf numFmtId="165" fontId="4" fillId="0" borderId="3" xfId="5" applyNumberFormat="1" applyFont="1" applyBorder="1" applyAlignment="1">
      <alignment horizontal="center" vertical="center"/>
    </xf>
    <xf numFmtId="165" fontId="1" fillId="2" borderId="1" xfId="5" applyNumberFormat="1" applyFont="1" applyFill="1" applyBorder="1" applyAlignment="1">
      <alignment horizontal="center" vertical="center"/>
    </xf>
    <xf numFmtId="165" fontId="1" fillId="0" borderId="4" xfId="5" applyNumberFormat="1" applyFont="1" applyBorder="1" applyAlignment="1">
      <alignment horizontal="center" vertical="center"/>
    </xf>
    <xf numFmtId="165" fontId="1" fillId="0" borderId="5" xfId="5" applyNumberFormat="1" applyFont="1" applyBorder="1" applyAlignment="1">
      <alignment horizontal="center" vertical="center"/>
    </xf>
    <xf numFmtId="165" fontId="1" fillId="0" borderId="6" xfId="5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165" fontId="6" fillId="0" borderId="1" xfId="5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6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center" vertical="center"/>
    </xf>
    <xf numFmtId="165" fontId="6" fillId="0" borderId="8" xfId="5" applyNumberFormat="1" applyFont="1" applyBorder="1" applyAlignment="1">
      <alignment horizontal="center" vertical="center"/>
    </xf>
    <xf numFmtId="165" fontId="6" fillId="0" borderId="7" xfId="5" applyNumberFormat="1" applyFont="1" applyBorder="1" applyAlignment="1">
      <alignment horizontal="center" vertical="center"/>
    </xf>
    <xf numFmtId="165" fontId="6" fillId="0" borderId="9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6" xfId="5" applyNumberFormat="1" applyFont="1" applyBorder="1" applyAlignment="1">
      <alignment horizontal="center" vertical="center" wrapText="1"/>
    </xf>
    <xf numFmtId="165" fontId="6" fillId="0" borderId="6" xfId="5" applyNumberFormat="1" applyFont="1" applyBorder="1" applyAlignment="1">
      <alignment horizontal="center" vertical="center"/>
    </xf>
  </cellXfs>
  <cellStyles count="14">
    <cellStyle name="Hiperlink" xfId="1" builtinId="8" hidden="1"/>
    <cellStyle name="Hiperlink" xfId="3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 Visitado" xfId="2" builtinId="9" hidden="1"/>
    <cellStyle name="Hiperlink Visitado" xfId="4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Normal" xfId="0" builtinId="0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C91-4D41-9786-28522B8D450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C91-4D41-9786-28522B8D450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C91-4D41-9786-28522B8D450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C91-4D41-9786-28522B8D450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08-3443-9DA9-513E92A1BEE8}"/>
              </c:ext>
            </c:extLst>
          </c:dPt>
          <c:dLbls>
            <c:dLbl>
              <c:idx val="4"/>
              <c:layout>
                <c:manualLayout>
                  <c:x val="4.3077352266307718E-2"/>
                  <c:y val="9.6946120948079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8-3443-9DA9-513E92A1BE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regiões!$A$3:$A$7</c:f>
              <c:strCache>
                <c:ptCount val="5"/>
                <c:pt idx="0">
                  <c:v> Norte </c:v>
                </c:pt>
                <c:pt idx="1">
                  <c:v> Nordeste </c:v>
                </c:pt>
                <c:pt idx="2">
                  <c:v> Sudeste </c:v>
                </c:pt>
                <c:pt idx="3">
                  <c:v> Sul </c:v>
                </c:pt>
                <c:pt idx="4">
                  <c:v> Centro-Oeste </c:v>
                </c:pt>
              </c:strCache>
            </c:strRef>
          </c:cat>
          <c:val>
            <c:numRef>
              <c:f>regiões!$B$3:$B$7</c:f>
              <c:numCache>
                <c:formatCode>_(* #,##0_);_(* \(#,##0\);_(* "-"??_);_(@_)</c:formatCode>
                <c:ptCount val="5"/>
                <c:pt idx="0">
                  <c:v>429</c:v>
                </c:pt>
                <c:pt idx="1">
                  <c:v>1074</c:v>
                </c:pt>
                <c:pt idx="2">
                  <c:v>7161</c:v>
                </c:pt>
                <c:pt idx="3">
                  <c:v>1932</c:v>
                </c:pt>
                <c:pt idx="4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8-3443-9DA9-513E92A1BEE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139700</xdr:rowOff>
    </xdr:from>
    <xdr:to>
      <xdr:col>7</xdr:col>
      <xdr:colOff>152400</xdr:colOff>
      <xdr:row>33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8E556B-E7E6-E745-9147-7EFCC4D80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workbookViewId="0">
      <selection activeCell="D11" sqref="D11"/>
    </sheetView>
  </sheetViews>
  <sheetFormatPr baseColWidth="10" defaultRowHeight="16" x14ac:dyDescent="0.2"/>
  <cols>
    <col min="1" max="1" width="19" bestFit="1" customWidth="1"/>
    <col min="2" max="2" width="19" customWidth="1"/>
  </cols>
  <sheetData>
    <row r="1" spans="1:22" x14ac:dyDescent="0.2">
      <c r="A1" t="s">
        <v>124</v>
      </c>
      <c r="B1" t="s">
        <v>150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122</v>
      </c>
      <c r="V1" t="s">
        <v>123</v>
      </c>
    </row>
    <row r="2" spans="1:22" x14ac:dyDescent="0.2">
      <c r="A2" t="s">
        <v>125</v>
      </c>
      <c r="B2">
        <v>11</v>
      </c>
      <c r="C2">
        <v>1100106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>
        <v>0</v>
      </c>
      <c r="K2">
        <v>0</v>
      </c>
      <c r="L2">
        <v>2</v>
      </c>
      <c r="M2">
        <v>0</v>
      </c>
      <c r="N2">
        <v>1</v>
      </c>
      <c r="O2">
        <v>1</v>
      </c>
      <c r="P2">
        <v>0</v>
      </c>
      <c r="Q2">
        <v>0</v>
      </c>
      <c r="R2">
        <v>0</v>
      </c>
      <c r="S2">
        <v>0</v>
      </c>
      <c r="T2">
        <v>1</v>
      </c>
      <c r="U2">
        <v>0</v>
      </c>
      <c r="V2">
        <v>1</v>
      </c>
    </row>
    <row r="3" spans="1:22" x14ac:dyDescent="0.2">
      <c r="A3" t="s">
        <v>125</v>
      </c>
      <c r="B3">
        <v>11</v>
      </c>
      <c r="C3" t="s">
        <v>0</v>
      </c>
      <c r="D3">
        <v>4</v>
      </c>
      <c r="E3">
        <v>0</v>
      </c>
      <c r="F3">
        <v>0</v>
      </c>
      <c r="G3">
        <v>0</v>
      </c>
      <c r="H3">
        <v>2</v>
      </c>
      <c r="I3">
        <v>1</v>
      </c>
      <c r="J3">
        <v>2</v>
      </c>
      <c r="K3">
        <v>2</v>
      </c>
      <c r="L3">
        <v>3</v>
      </c>
      <c r="M3">
        <v>0</v>
      </c>
      <c r="N3">
        <v>4</v>
      </c>
      <c r="O3">
        <v>1</v>
      </c>
      <c r="P3">
        <v>0</v>
      </c>
      <c r="Q3">
        <v>2</v>
      </c>
      <c r="R3">
        <v>0</v>
      </c>
      <c r="S3">
        <v>1</v>
      </c>
      <c r="T3">
        <v>0</v>
      </c>
      <c r="U3">
        <v>2</v>
      </c>
      <c r="V3">
        <v>4</v>
      </c>
    </row>
    <row r="4" spans="1:22" x14ac:dyDescent="0.2">
      <c r="A4" t="s">
        <v>125</v>
      </c>
      <c r="B4">
        <v>11</v>
      </c>
      <c r="C4" t="s">
        <v>1</v>
      </c>
      <c r="D4">
        <v>3</v>
      </c>
      <c r="E4">
        <v>0</v>
      </c>
      <c r="F4">
        <v>0</v>
      </c>
      <c r="G4">
        <v>0</v>
      </c>
      <c r="H4">
        <v>1</v>
      </c>
      <c r="I4">
        <v>3</v>
      </c>
      <c r="J4">
        <v>2</v>
      </c>
      <c r="K4">
        <v>1</v>
      </c>
      <c r="L4">
        <v>3</v>
      </c>
      <c r="M4">
        <v>1</v>
      </c>
      <c r="N4">
        <v>0</v>
      </c>
      <c r="O4">
        <v>4</v>
      </c>
      <c r="P4">
        <v>1</v>
      </c>
      <c r="Q4">
        <v>1</v>
      </c>
      <c r="R4">
        <v>1</v>
      </c>
      <c r="S4">
        <v>1</v>
      </c>
      <c r="T4">
        <v>0</v>
      </c>
      <c r="U4">
        <v>2</v>
      </c>
      <c r="V4">
        <v>4</v>
      </c>
    </row>
    <row r="5" spans="1:22" x14ac:dyDescent="0.2">
      <c r="A5" t="s">
        <v>125</v>
      </c>
      <c r="B5">
        <v>11</v>
      </c>
      <c r="C5" t="s">
        <v>2</v>
      </c>
      <c r="D5">
        <v>0</v>
      </c>
      <c r="E5">
        <v>0</v>
      </c>
      <c r="F5">
        <v>0</v>
      </c>
      <c r="G5">
        <v>0</v>
      </c>
      <c r="H5">
        <v>1</v>
      </c>
      <c r="I5">
        <v>2</v>
      </c>
      <c r="J5">
        <v>1</v>
      </c>
      <c r="K5">
        <v>1</v>
      </c>
      <c r="L5">
        <v>1</v>
      </c>
      <c r="M5">
        <v>0</v>
      </c>
      <c r="N5">
        <v>0</v>
      </c>
      <c r="O5">
        <v>1</v>
      </c>
      <c r="P5">
        <v>0</v>
      </c>
      <c r="Q5">
        <v>1</v>
      </c>
      <c r="R5">
        <v>1</v>
      </c>
      <c r="S5">
        <v>0</v>
      </c>
      <c r="T5">
        <v>3</v>
      </c>
      <c r="U5">
        <v>0</v>
      </c>
      <c r="V5">
        <v>0</v>
      </c>
    </row>
    <row r="6" spans="1:22" x14ac:dyDescent="0.2">
      <c r="A6" t="s">
        <v>126</v>
      </c>
      <c r="B6">
        <v>13</v>
      </c>
      <c r="C6" t="s">
        <v>3</v>
      </c>
      <c r="D6">
        <v>98</v>
      </c>
      <c r="E6">
        <v>0</v>
      </c>
      <c r="F6">
        <v>1</v>
      </c>
      <c r="G6">
        <v>0</v>
      </c>
      <c r="H6">
        <v>56</v>
      </c>
      <c r="I6">
        <v>36</v>
      </c>
      <c r="J6">
        <v>28</v>
      </c>
      <c r="K6">
        <v>7</v>
      </c>
      <c r="L6">
        <v>153</v>
      </c>
      <c r="M6">
        <v>3</v>
      </c>
      <c r="N6">
        <v>57</v>
      </c>
      <c r="O6">
        <v>44</v>
      </c>
      <c r="P6">
        <v>52</v>
      </c>
      <c r="Q6">
        <v>29</v>
      </c>
      <c r="R6">
        <v>8</v>
      </c>
      <c r="S6">
        <v>3</v>
      </c>
      <c r="T6">
        <v>7</v>
      </c>
      <c r="U6">
        <v>59</v>
      </c>
      <c r="V6">
        <v>122</v>
      </c>
    </row>
    <row r="7" spans="1:22" x14ac:dyDescent="0.2">
      <c r="A7" t="s">
        <v>127</v>
      </c>
      <c r="B7">
        <v>14</v>
      </c>
      <c r="C7" t="s">
        <v>4</v>
      </c>
      <c r="D7">
        <v>18</v>
      </c>
      <c r="E7">
        <v>0</v>
      </c>
      <c r="F7">
        <v>0</v>
      </c>
      <c r="G7">
        <v>0</v>
      </c>
      <c r="H7">
        <v>12</v>
      </c>
      <c r="I7">
        <v>14</v>
      </c>
      <c r="J7">
        <v>8</v>
      </c>
      <c r="K7">
        <v>4</v>
      </c>
      <c r="L7">
        <v>31</v>
      </c>
      <c r="M7">
        <v>1</v>
      </c>
      <c r="N7">
        <v>10</v>
      </c>
      <c r="O7">
        <v>12</v>
      </c>
      <c r="P7">
        <v>16</v>
      </c>
      <c r="Q7">
        <v>6</v>
      </c>
      <c r="R7">
        <v>0</v>
      </c>
      <c r="S7">
        <v>2</v>
      </c>
      <c r="T7">
        <v>6</v>
      </c>
      <c r="U7">
        <v>15</v>
      </c>
      <c r="V7">
        <v>21</v>
      </c>
    </row>
    <row r="8" spans="1:22" x14ac:dyDescent="0.2">
      <c r="A8" t="s">
        <v>128</v>
      </c>
      <c r="B8">
        <v>15</v>
      </c>
      <c r="C8" t="s">
        <v>5</v>
      </c>
      <c r="D8">
        <v>64</v>
      </c>
      <c r="E8">
        <v>0</v>
      </c>
      <c r="F8">
        <v>2</v>
      </c>
      <c r="G8">
        <v>3</v>
      </c>
      <c r="H8">
        <v>27</v>
      </c>
      <c r="I8">
        <v>15</v>
      </c>
      <c r="J8">
        <v>23</v>
      </c>
      <c r="K8">
        <v>14</v>
      </c>
      <c r="L8">
        <v>74</v>
      </c>
      <c r="M8">
        <v>0</v>
      </c>
      <c r="N8">
        <v>17</v>
      </c>
      <c r="O8">
        <v>36</v>
      </c>
      <c r="P8">
        <v>35</v>
      </c>
      <c r="Q8">
        <v>19</v>
      </c>
      <c r="R8">
        <v>3</v>
      </c>
      <c r="S8">
        <v>1</v>
      </c>
      <c r="T8">
        <v>4</v>
      </c>
      <c r="U8">
        <v>22</v>
      </c>
      <c r="V8">
        <v>84</v>
      </c>
    </row>
    <row r="9" spans="1:22" x14ac:dyDescent="0.2">
      <c r="A9" t="s">
        <v>129</v>
      </c>
      <c r="B9">
        <v>16</v>
      </c>
      <c r="C9" t="s">
        <v>6</v>
      </c>
      <c r="D9">
        <v>16</v>
      </c>
      <c r="E9">
        <v>0</v>
      </c>
      <c r="F9">
        <v>0</v>
      </c>
      <c r="G9">
        <v>0</v>
      </c>
      <c r="H9">
        <v>2</v>
      </c>
      <c r="I9">
        <v>7</v>
      </c>
      <c r="J9">
        <v>10</v>
      </c>
      <c r="K9">
        <v>2</v>
      </c>
      <c r="L9">
        <v>13</v>
      </c>
      <c r="M9">
        <v>0</v>
      </c>
      <c r="N9">
        <v>7</v>
      </c>
      <c r="O9">
        <v>9</v>
      </c>
      <c r="P9">
        <v>8</v>
      </c>
      <c r="Q9">
        <v>1</v>
      </c>
      <c r="R9">
        <v>0</v>
      </c>
      <c r="S9">
        <v>0</v>
      </c>
      <c r="T9">
        <v>0</v>
      </c>
      <c r="U9">
        <v>2</v>
      </c>
      <c r="V9">
        <v>23</v>
      </c>
    </row>
    <row r="10" spans="1:22" x14ac:dyDescent="0.2">
      <c r="A10" t="s">
        <v>130</v>
      </c>
      <c r="B10">
        <v>17</v>
      </c>
      <c r="C10" t="s">
        <v>7</v>
      </c>
      <c r="D10">
        <v>27</v>
      </c>
      <c r="E10">
        <v>1</v>
      </c>
      <c r="F10">
        <v>1</v>
      </c>
      <c r="G10">
        <v>0</v>
      </c>
      <c r="H10">
        <v>6</v>
      </c>
      <c r="I10">
        <v>4</v>
      </c>
      <c r="J10">
        <v>27</v>
      </c>
      <c r="K10">
        <v>1</v>
      </c>
      <c r="L10">
        <v>11</v>
      </c>
      <c r="M10">
        <v>0</v>
      </c>
      <c r="N10">
        <v>13</v>
      </c>
      <c r="O10">
        <v>12</v>
      </c>
      <c r="P10">
        <v>9</v>
      </c>
      <c r="Q10">
        <v>3</v>
      </c>
      <c r="R10">
        <v>2</v>
      </c>
      <c r="S10">
        <v>0</v>
      </c>
      <c r="T10">
        <v>0</v>
      </c>
      <c r="U10">
        <v>10</v>
      </c>
      <c r="V10">
        <v>29</v>
      </c>
    </row>
    <row r="11" spans="1:22" x14ac:dyDescent="0.2">
      <c r="A11" t="s">
        <v>131</v>
      </c>
      <c r="B11">
        <v>21</v>
      </c>
      <c r="C11" t="s">
        <v>8</v>
      </c>
      <c r="D11">
        <v>17</v>
      </c>
      <c r="E11">
        <v>0</v>
      </c>
      <c r="F11">
        <v>0</v>
      </c>
      <c r="G11">
        <v>0</v>
      </c>
      <c r="H11">
        <v>7</v>
      </c>
      <c r="I11">
        <v>4</v>
      </c>
      <c r="J11">
        <v>8</v>
      </c>
      <c r="K11">
        <v>4</v>
      </c>
      <c r="L11">
        <v>15</v>
      </c>
      <c r="M11">
        <v>1</v>
      </c>
      <c r="N11">
        <v>6</v>
      </c>
      <c r="O11">
        <v>4</v>
      </c>
      <c r="P11">
        <v>11</v>
      </c>
      <c r="Q11">
        <v>7</v>
      </c>
      <c r="R11">
        <v>0</v>
      </c>
      <c r="S11">
        <v>0</v>
      </c>
      <c r="T11">
        <v>1</v>
      </c>
      <c r="U11">
        <v>5</v>
      </c>
      <c r="V11">
        <v>22</v>
      </c>
    </row>
    <row r="12" spans="1:22" x14ac:dyDescent="0.2">
      <c r="A12" t="s">
        <v>132</v>
      </c>
      <c r="B12">
        <v>22</v>
      </c>
      <c r="C12" t="s">
        <v>9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</row>
    <row r="13" spans="1:22" x14ac:dyDescent="0.2">
      <c r="A13" t="s">
        <v>132</v>
      </c>
      <c r="B13">
        <v>22</v>
      </c>
      <c r="C13" t="s">
        <v>10</v>
      </c>
      <c r="D13">
        <v>28</v>
      </c>
      <c r="E13">
        <v>0</v>
      </c>
      <c r="F13">
        <v>2</v>
      </c>
      <c r="G13">
        <v>0</v>
      </c>
      <c r="H13">
        <v>5</v>
      </c>
      <c r="I13">
        <v>1</v>
      </c>
      <c r="J13">
        <v>7</v>
      </c>
      <c r="K13">
        <v>8</v>
      </c>
      <c r="L13">
        <v>21</v>
      </c>
      <c r="M13">
        <v>0</v>
      </c>
      <c r="N13">
        <v>13</v>
      </c>
      <c r="O13">
        <v>13</v>
      </c>
      <c r="P13">
        <v>7</v>
      </c>
      <c r="Q13">
        <v>2</v>
      </c>
      <c r="R13">
        <v>1</v>
      </c>
      <c r="S13">
        <v>0</v>
      </c>
      <c r="T13">
        <v>0</v>
      </c>
      <c r="U13">
        <v>10</v>
      </c>
      <c r="V13">
        <v>26</v>
      </c>
    </row>
    <row r="14" spans="1:22" x14ac:dyDescent="0.2">
      <c r="A14" t="s">
        <v>133</v>
      </c>
      <c r="B14">
        <v>23</v>
      </c>
      <c r="C14" t="s">
        <v>11</v>
      </c>
      <c r="D14">
        <v>2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3</v>
      </c>
      <c r="M14">
        <v>0</v>
      </c>
      <c r="N14">
        <v>1</v>
      </c>
      <c r="O14">
        <v>1</v>
      </c>
      <c r="P14">
        <v>0</v>
      </c>
      <c r="Q14">
        <v>1</v>
      </c>
      <c r="R14">
        <v>0</v>
      </c>
      <c r="S14">
        <v>0</v>
      </c>
      <c r="T14">
        <v>1</v>
      </c>
      <c r="U14">
        <v>0</v>
      </c>
      <c r="V14">
        <v>2</v>
      </c>
    </row>
    <row r="15" spans="1:22" x14ac:dyDescent="0.2">
      <c r="A15" t="s">
        <v>133</v>
      </c>
      <c r="B15">
        <v>23</v>
      </c>
      <c r="C15" t="s">
        <v>12</v>
      </c>
      <c r="D15">
        <v>274</v>
      </c>
      <c r="E15">
        <v>1</v>
      </c>
      <c r="F15">
        <v>3</v>
      </c>
      <c r="G15">
        <v>0</v>
      </c>
      <c r="H15">
        <v>83</v>
      </c>
      <c r="I15">
        <v>36</v>
      </c>
      <c r="J15">
        <v>119</v>
      </c>
      <c r="K15">
        <v>38</v>
      </c>
      <c r="L15">
        <v>237</v>
      </c>
      <c r="M15">
        <v>3</v>
      </c>
      <c r="N15">
        <v>78</v>
      </c>
      <c r="O15">
        <v>104</v>
      </c>
      <c r="P15">
        <v>143</v>
      </c>
      <c r="Q15">
        <v>50</v>
      </c>
      <c r="R15">
        <v>21</v>
      </c>
      <c r="S15">
        <v>3</v>
      </c>
      <c r="T15">
        <v>20</v>
      </c>
      <c r="U15">
        <v>118</v>
      </c>
      <c r="V15">
        <v>256</v>
      </c>
    </row>
    <row r="16" spans="1:22" x14ac:dyDescent="0.2">
      <c r="A16" t="s">
        <v>133</v>
      </c>
      <c r="B16">
        <v>23</v>
      </c>
      <c r="C16" t="s">
        <v>13</v>
      </c>
      <c r="D16">
        <v>13</v>
      </c>
      <c r="E16">
        <v>0</v>
      </c>
      <c r="F16">
        <v>2</v>
      </c>
      <c r="G16">
        <v>0</v>
      </c>
      <c r="H16">
        <v>13</v>
      </c>
      <c r="I16">
        <v>11</v>
      </c>
      <c r="J16">
        <v>12</v>
      </c>
      <c r="K16">
        <v>6</v>
      </c>
      <c r="L16">
        <v>21</v>
      </c>
      <c r="M16">
        <v>0</v>
      </c>
      <c r="N16">
        <v>11</v>
      </c>
      <c r="O16">
        <v>12</v>
      </c>
      <c r="P16">
        <v>8</v>
      </c>
      <c r="Q16">
        <v>6</v>
      </c>
      <c r="R16">
        <v>2</v>
      </c>
      <c r="S16">
        <v>4</v>
      </c>
      <c r="T16">
        <v>9</v>
      </c>
      <c r="U16">
        <v>11</v>
      </c>
      <c r="V16">
        <v>15</v>
      </c>
    </row>
    <row r="17" spans="1:22" x14ac:dyDescent="0.2">
      <c r="A17" t="s">
        <v>134</v>
      </c>
      <c r="B17">
        <v>24</v>
      </c>
      <c r="C17" t="s">
        <v>14</v>
      </c>
      <c r="D17">
        <v>110</v>
      </c>
      <c r="E17">
        <v>0</v>
      </c>
      <c r="F17">
        <v>3</v>
      </c>
      <c r="G17">
        <v>0</v>
      </c>
      <c r="H17">
        <v>31</v>
      </c>
      <c r="I17">
        <v>19</v>
      </c>
      <c r="J17">
        <v>79</v>
      </c>
      <c r="K17">
        <v>16</v>
      </c>
      <c r="L17">
        <v>67</v>
      </c>
      <c r="M17">
        <v>1</v>
      </c>
      <c r="N17">
        <v>38</v>
      </c>
      <c r="O17">
        <v>40</v>
      </c>
      <c r="P17">
        <v>52</v>
      </c>
      <c r="Q17">
        <v>24</v>
      </c>
      <c r="R17">
        <v>9</v>
      </c>
      <c r="S17">
        <v>5</v>
      </c>
      <c r="T17">
        <v>8</v>
      </c>
      <c r="U17">
        <v>24</v>
      </c>
      <c r="V17">
        <v>126</v>
      </c>
    </row>
    <row r="18" spans="1:22" x14ac:dyDescent="0.2">
      <c r="A18" t="s">
        <v>135</v>
      </c>
      <c r="B18">
        <v>25</v>
      </c>
      <c r="C18" t="s">
        <v>15</v>
      </c>
      <c r="D18">
        <v>89</v>
      </c>
      <c r="E18">
        <v>0</v>
      </c>
      <c r="F18">
        <v>8</v>
      </c>
      <c r="G18">
        <v>0</v>
      </c>
      <c r="H18">
        <v>35</v>
      </c>
      <c r="I18">
        <v>19</v>
      </c>
      <c r="J18">
        <v>51</v>
      </c>
      <c r="K18">
        <v>20</v>
      </c>
      <c r="L18">
        <v>78</v>
      </c>
      <c r="M18">
        <v>2</v>
      </c>
      <c r="N18">
        <v>25</v>
      </c>
      <c r="O18">
        <v>35</v>
      </c>
      <c r="P18">
        <v>56</v>
      </c>
      <c r="Q18">
        <v>24</v>
      </c>
      <c r="R18">
        <v>10</v>
      </c>
      <c r="S18">
        <v>4</v>
      </c>
      <c r="T18">
        <v>21</v>
      </c>
      <c r="U18">
        <v>48</v>
      </c>
      <c r="V18">
        <v>78</v>
      </c>
    </row>
    <row r="19" spans="1:22" x14ac:dyDescent="0.2">
      <c r="A19" t="s">
        <v>136</v>
      </c>
      <c r="B19">
        <v>26</v>
      </c>
      <c r="C19" t="s">
        <v>16</v>
      </c>
      <c r="D19">
        <v>47</v>
      </c>
      <c r="E19">
        <v>0</v>
      </c>
      <c r="F19">
        <v>1</v>
      </c>
      <c r="G19">
        <v>0</v>
      </c>
      <c r="H19">
        <v>26</v>
      </c>
      <c r="I19">
        <v>9</v>
      </c>
      <c r="J19">
        <v>37</v>
      </c>
      <c r="K19">
        <v>11</v>
      </c>
      <c r="L19">
        <v>35</v>
      </c>
      <c r="M19">
        <v>0</v>
      </c>
      <c r="N19">
        <v>10</v>
      </c>
      <c r="O19">
        <v>14</v>
      </c>
      <c r="P19">
        <v>35</v>
      </c>
      <c r="Q19">
        <v>20</v>
      </c>
      <c r="R19">
        <v>4</v>
      </c>
      <c r="S19">
        <v>0</v>
      </c>
      <c r="T19">
        <v>4</v>
      </c>
      <c r="U19">
        <v>15</v>
      </c>
      <c r="V19">
        <v>64</v>
      </c>
    </row>
    <row r="20" spans="1:22" x14ac:dyDescent="0.2">
      <c r="A20" t="s">
        <v>137</v>
      </c>
      <c r="B20">
        <v>27</v>
      </c>
      <c r="C20" t="s">
        <v>17</v>
      </c>
      <c r="D20">
        <v>8</v>
      </c>
      <c r="E20">
        <v>1</v>
      </c>
      <c r="F20">
        <v>2</v>
      </c>
      <c r="G20">
        <v>0</v>
      </c>
      <c r="H20">
        <v>3</v>
      </c>
      <c r="I20">
        <v>3</v>
      </c>
      <c r="J20">
        <v>3</v>
      </c>
      <c r="K20">
        <v>3</v>
      </c>
      <c r="L20">
        <v>11</v>
      </c>
      <c r="M20">
        <v>0</v>
      </c>
      <c r="N20">
        <v>2</v>
      </c>
      <c r="O20">
        <v>3</v>
      </c>
      <c r="P20">
        <v>5</v>
      </c>
      <c r="Q20">
        <v>5</v>
      </c>
      <c r="R20">
        <v>1</v>
      </c>
      <c r="S20">
        <v>3</v>
      </c>
      <c r="T20">
        <v>1</v>
      </c>
      <c r="U20">
        <v>6</v>
      </c>
      <c r="V20">
        <v>7</v>
      </c>
    </row>
    <row r="21" spans="1:22" x14ac:dyDescent="0.2">
      <c r="A21" t="s">
        <v>138</v>
      </c>
      <c r="B21">
        <v>28</v>
      </c>
      <c r="C21" t="s">
        <v>18</v>
      </c>
      <c r="D21">
        <v>9</v>
      </c>
      <c r="E21">
        <v>0</v>
      </c>
      <c r="F21">
        <v>0</v>
      </c>
      <c r="G21">
        <v>0</v>
      </c>
      <c r="H21">
        <v>8</v>
      </c>
      <c r="I21">
        <v>3</v>
      </c>
      <c r="J21">
        <v>5</v>
      </c>
      <c r="K21">
        <v>4</v>
      </c>
      <c r="L21">
        <v>11</v>
      </c>
      <c r="M21">
        <v>0</v>
      </c>
      <c r="N21">
        <v>3</v>
      </c>
      <c r="O21">
        <v>1</v>
      </c>
      <c r="P21">
        <v>11</v>
      </c>
      <c r="Q21">
        <v>4</v>
      </c>
      <c r="R21">
        <v>1</v>
      </c>
      <c r="S21">
        <v>1</v>
      </c>
      <c r="T21">
        <v>3</v>
      </c>
      <c r="U21">
        <v>6</v>
      </c>
      <c r="V21">
        <v>10</v>
      </c>
    </row>
    <row r="22" spans="1:22" x14ac:dyDescent="0.2">
      <c r="A22" t="s">
        <v>151</v>
      </c>
      <c r="B22">
        <v>29</v>
      </c>
      <c r="C22" t="s">
        <v>19</v>
      </c>
      <c r="D22">
        <v>100</v>
      </c>
      <c r="E22">
        <v>0</v>
      </c>
      <c r="F22">
        <v>0</v>
      </c>
      <c r="G22">
        <v>2</v>
      </c>
      <c r="H22">
        <v>27</v>
      </c>
      <c r="I22">
        <v>7</v>
      </c>
      <c r="J22">
        <v>32</v>
      </c>
      <c r="K22">
        <v>39</v>
      </c>
      <c r="L22">
        <v>64</v>
      </c>
      <c r="M22">
        <v>1</v>
      </c>
      <c r="N22">
        <v>30</v>
      </c>
      <c r="O22">
        <v>26</v>
      </c>
      <c r="P22">
        <v>52</v>
      </c>
      <c r="Q22">
        <v>19</v>
      </c>
      <c r="R22">
        <v>8</v>
      </c>
      <c r="S22">
        <v>3</v>
      </c>
      <c r="T22">
        <v>3</v>
      </c>
      <c r="U22">
        <v>40</v>
      </c>
      <c r="V22">
        <v>90</v>
      </c>
    </row>
    <row r="23" spans="1:22" x14ac:dyDescent="0.2">
      <c r="A23" t="s">
        <v>139</v>
      </c>
      <c r="B23">
        <v>31</v>
      </c>
      <c r="C23" t="s">
        <v>20</v>
      </c>
      <c r="D23">
        <v>315</v>
      </c>
      <c r="E23">
        <v>2</v>
      </c>
      <c r="F23">
        <v>6</v>
      </c>
      <c r="G23">
        <v>0</v>
      </c>
      <c r="H23">
        <v>40</v>
      </c>
      <c r="I23">
        <v>20</v>
      </c>
      <c r="J23">
        <v>171</v>
      </c>
      <c r="K23">
        <v>54</v>
      </c>
      <c r="L23">
        <v>157</v>
      </c>
      <c r="M23">
        <v>1</v>
      </c>
      <c r="N23">
        <v>58</v>
      </c>
      <c r="O23">
        <v>103</v>
      </c>
      <c r="P23">
        <v>157</v>
      </c>
      <c r="Q23">
        <v>50</v>
      </c>
      <c r="R23">
        <v>15</v>
      </c>
      <c r="S23">
        <v>0</v>
      </c>
      <c r="T23">
        <v>9</v>
      </c>
      <c r="U23">
        <v>61</v>
      </c>
      <c r="V23">
        <v>313</v>
      </c>
    </row>
    <row r="24" spans="1:22" x14ac:dyDescent="0.2">
      <c r="A24" t="s">
        <v>139</v>
      </c>
      <c r="B24">
        <v>31</v>
      </c>
      <c r="C24" t="s">
        <v>21</v>
      </c>
      <c r="D24">
        <v>40</v>
      </c>
      <c r="E24">
        <v>1</v>
      </c>
      <c r="F24">
        <v>3</v>
      </c>
      <c r="G24">
        <v>0</v>
      </c>
      <c r="H24">
        <v>9</v>
      </c>
      <c r="I24">
        <v>6</v>
      </c>
      <c r="J24">
        <v>39</v>
      </c>
      <c r="K24">
        <v>6</v>
      </c>
      <c r="L24">
        <v>14</v>
      </c>
      <c r="M24">
        <v>0</v>
      </c>
      <c r="N24">
        <v>15</v>
      </c>
      <c r="O24">
        <v>12</v>
      </c>
      <c r="P24">
        <v>23</v>
      </c>
      <c r="Q24">
        <v>8</v>
      </c>
      <c r="R24">
        <v>1</v>
      </c>
      <c r="S24">
        <v>1</v>
      </c>
      <c r="T24">
        <v>6</v>
      </c>
      <c r="U24">
        <v>20</v>
      </c>
      <c r="V24">
        <v>32</v>
      </c>
    </row>
    <row r="25" spans="1:22" x14ac:dyDescent="0.2">
      <c r="A25" t="s">
        <v>139</v>
      </c>
      <c r="B25">
        <v>31</v>
      </c>
      <c r="C25" t="s">
        <v>22</v>
      </c>
      <c r="D25">
        <v>18</v>
      </c>
      <c r="E25">
        <v>0</v>
      </c>
      <c r="F25">
        <v>0</v>
      </c>
      <c r="G25">
        <v>0</v>
      </c>
      <c r="H25">
        <v>15</v>
      </c>
      <c r="I25">
        <v>12</v>
      </c>
      <c r="J25">
        <v>30</v>
      </c>
      <c r="K25">
        <v>6</v>
      </c>
      <c r="L25">
        <v>9</v>
      </c>
      <c r="M25">
        <v>0</v>
      </c>
      <c r="N25">
        <v>2</v>
      </c>
      <c r="O25">
        <v>12</v>
      </c>
      <c r="P25">
        <v>19</v>
      </c>
      <c r="Q25">
        <v>8</v>
      </c>
      <c r="R25">
        <v>4</v>
      </c>
      <c r="S25">
        <v>2</v>
      </c>
      <c r="T25">
        <v>3</v>
      </c>
      <c r="U25">
        <v>18</v>
      </c>
      <c r="V25">
        <v>22</v>
      </c>
    </row>
    <row r="26" spans="1:22" x14ac:dyDescent="0.2">
      <c r="A26" t="s">
        <v>139</v>
      </c>
      <c r="B26">
        <v>31</v>
      </c>
      <c r="C26" t="s">
        <v>23</v>
      </c>
      <c r="D26">
        <v>22</v>
      </c>
      <c r="E26">
        <v>0</v>
      </c>
      <c r="F26">
        <v>5</v>
      </c>
      <c r="G26">
        <v>1</v>
      </c>
      <c r="H26">
        <v>11</v>
      </c>
      <c r="I26">
        <v>4</v>
      </c>
      <c r="J26">
        <v>26</v>
      </c>
      <c r="K26">
        <v>4</v>
      </c>
      <c r="L26">
        <v>13</v>
      </c>
      <c r="M26">
        <v>0</v>
      </c>
      <c r="N26">
        <v>8</v>
      </c>
      <c r="O26">
        <v>12</v>
      </c>
      <c r="P26">
        <v>13</v>
      </c>
      <c r="Q26">
        <v>6</v>
      </c>
      <c r="R26">
        <v>4</v>
      </c>
      <c r="S26">
        <v>3</v>
      </c>
      <c r="T26">
        <v>5</v>
      </c>
      <c r="U26">
        <v>7</v>
      </c>
      <c r="V26">
        <v>28</v>
      </c>
    </row>
    <row r="27" spans="1:22" x14ac:dyDescent="0.2">
      <c r="A27" t="s">
        <v>139</v>
      </c>
      <c r="B27">
        <v>31</v>
      </c>
      <c r="C27" t="s">
        <v>24</v>
      </c>
      <c r="D27">
        <v>55</v>
      </c>
      <c r="E27">
        <v>1</v>
      </c>
      <c r="F27">
        <v>0</v>
      </c>
      <c r="G27">
        <v>0</v>
      </c>
      <c r="H27">
        <v>8</v>
      </c>
      <c r="I27">
        <v>8</v>
      </c>
      <c r="J27">
        <v>39</v>
      </c>
      <c r="K27">
        <v>3</v>
      </c>
      <c r="L27">
        <v>30</v>
      </c>
      <c r="M27">
        <v>0</v>
      </c>
      <c r="N27">
        <v>13</v>
      </c>
      <c r="O27">
        <v>22</v>
      </c>
      <c r="P27">
        <v>25</v>
      </c>
      <c r="Q27">
        <v>11</v>
      </c>
      <c r="R27">
        <v>1</v>
      </c>
      <c r="S27">
        <v>1</v>
      </c>
      <c r="T27">
        <v>1</v>
      </c>
      <c r="U27">
        <v>23</v>
      </c>
      <c r="V27">
        <v>47</v>
      </c>
    </row>
    <row r="28" spans="1:22" x14ac:dyDescent="0.2">
      <c r="A28" t="s">
        <v>140</v>
      </c>
      <c r="B28">
        <v>32</v>
      </c>
      <c r="C28" t="s">
        <v>25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1</v>
      </c>
      <c r="L28">
        <v>0</v>
      </c>
      <c r="M28">
        <v>0</v>
      </c>
      <c r="N28">
        <v>1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1</v>
      </c>
      <c r="V28">
        <v>1</v>
      </c>
    </row>
    <row r="29" spans="1:22" x14ac:dyDescent="0.2">
      <c r="A29" t="s">
        <v>140</v>
      </c>
      <c r="B29">
        <v>32</v>
      </c>
      <c r="C29" t="s">
        <v>26</v>
      </c>
      <c r="D29">
        <v>1</v>
      </c>
      <c r="E29">
        <v>0</v>
      </c>
      <c r="F29">
        <v>0</v>
      </c>
      <c r="G29">
        <v>0</v>
      </c>
      <c r="H29">
        <v>2</v>
      </c>
      <c r="I29">
        <v>0</v>
      </c>
      <c r="J29">
        <v>0</v>
      </c>
      <c r="K29">
        <v>0</v>
      </c>
      <c r="L29">
        <v>3</v>
      </c>
      <c r="M29">
        <v>0</v>
      </c>
      <c r="N29">
        <v>0</v>
      </c>
      <c r="O29">
        <v>1</v>
      </c>
      <c r="P29">
        <v>1</v>
      </c>
      <c r="Q29">
        <v>1</v>
      </c>
      <c r="R29">
        <v>0</v>
      </c>
      <c r="S29">
        <v>0</v>
      </c>
      <c r="T29">
        <v>0</v>
      </c>
      <c r="U29">
        <v>2</v>
      </c>
      <c r="V29">
        <v>1</v>
      </c>
    </row>
    <row r="30" spans="1:22" x14ac:dyDescent="0.2">
      <c r="A30" t="s">
        <v>140</v>
      </c>
      <c r="B30">
        <v>32</v>
      </c>
      <c r="C30" t="s">
        <v>27</v>
      </c>
      <c r="D30">
        <v>66</v>
      </c>
      <c r="E30">
        <v>0</v>
      </c>
      <c r="F30">
        <v>3</v>
      </c>
      <c r="G30">
        <v>0</v>
      </c>
      <c r="H30">
        <v>23</v>
      </c>
      <c r="I30">
        <v>10</v>
      </c>
      <c r="J30">
        <v>63</v>
      </c>
      <c r="K30">
        <v>19</v>
      </c>
      <c r="L30">
        <v>20</v>
      </c>
      <c r="M30">
        <v>0</v>
      </c>
      <c r="N30">
        <v>22</v>
      </c>
      <c r="O30">
        <v>28</v>
      </c>
      <c r="P30">
        <v>40</v>
      </c>
      <c r="Q30">
        <v>6</v>
      </c>
      <c r="R30">
        <v>6</v>
      </c>
      <c r="S30">
        <v>0</v>
      </c>
      <c r="T30">
        <v>2</v>
      </c>
      <c r="U30">
        <v>18</v>
      </c>
      <c r="V30">
        <v>82</v>
      </c>
    </row>
    <row r="31" spans="1:22" x14ac:dyDescent="0.2">
      <c r="A31" t="s">
        <v>141</v>
      </c>
      <c r="B31">
        <v>33</v>
      </c>
      <c r="C31" t="s">
        <v>28</v>
      </c>
      <c r="D31">
        <v>5</v>
      </c>
      <c r="E31">
        <v>0</v>
      </c>
      <c r="F31">
        <v>1</v>
      </c>
      <c r="G31">
        <v>0</v>
      </c>
      <c r="H31">
        <v>5</v>
      </c>
      <c r="I31">
        <v>4</v>
      </c>
      <c r="J31">
        <v>4</v>
      </c>
      <c r="K31">
        <v>2</v>
      </c>
      <c r="L31">
        <v>9</v>
      </c>
      <c r="M31">
        <v>0</v>
      </c>
      <c r="N31">
        <v>3</v>
      </c>
      <c r="O31">
        <v>2</v>
      </c>
      <c r="P31">
        <v>5</v>
      </c>
      <c r="Q31">
        <v>2</v>
      </c>
      <c r="R31">
        <v>3</v>
      </c>
      <c r="S31">
        <v>1</v>
      </c>
      <c r="T31">
        <v>2</v>
      </c>
      <c r="U31">
        <v>8</v>
      </c>
      <c r="V31">
        <v>4</v>
      </c>
    </row>
    <row r="32" spans="1:22" x14ac:dyDescent="0.2">
      <c r="A32" t="s">
        <v>141</v>
      </c>
      <c r="B32">
        <v>33</v>
      </c>
      <c r="C32" t="s">
        <v>29</v>
      </c>
      <c r="D32">
        <v>39</v>
      </c>
      <c r="E32">
        <v>0</v>
      </c>
      <c r="F32">
        <v>1</v>
      </c>
      <c r="G32">
        <v>0</v>
      </c>
      <c r="H32">
        <v>15</v>
      </c>
      <c r="I32">
        <v>6</v>
      </c>
      <c r="J32">
        <v>29</v>
      </c>
      <c r="K32">
        <v>14</v>
      </c>
      <c r="L32">
        <v>18</v>
      </c>
      <c r="M32">
        <v>0</v>
      </c>
      <c r="N32">
        <v>15</v>
      </c>
      <c r="O32">
        <v>17</v>
      </c>
      <c r="P32">
        <v>14</v>
      </c>
      <c r="Q32">
        <v>8</v>
      </c>
      <c r="R32">
        <v>5</v>
      </c>
      <c r="S32">
        <v>0</v>
      </c>
      <c r="T32">
        <v>10</v>
      </c>
      <c r="U32">
        <v>30</v>
      </c>
      <c r="V32">
        <v>21</v>
      </c>
    </row>
    <row r="33" spans="1:22" x14ac:dyDescent="0.2">
      <c r="A33" t="s">
        <v>141</v>
      </c>
      <c r="B33">
        <v>33</v>
      </c>
      <c r="C33" t="s">
        <v>30</v>
      </c>
      <c r="D33">
        <v>72</v>
      </c>
      <c r="E33">
        <v>1</v>
      </c>
      <c r="F33">
        <v>1</v>
      </c>
      <c r="G33">
        <v>0</v>
      </c>
      <c r="H33">
        <v>26</v>
      </c>
      <c r="I33">
        <v>20</v>
      </c>
      <c r="J33">
        <v>48</v>
      </c>
      <c r="K33">
        <v>24</v>
      </c>
      <c r="L33">
        <v>48</v>
      </c>
      <c r="M33">
        <v>0</v>
      </c>
      <c r="N33">
        <v>26</v>
      </c>
      <c r="O33">
        <v>22</v>
      </c>
      <c r="P33">
        <v>44</v>
      </c>
      <c r="Q33">
        <v>20</v>
      </c>
      <c r="R33">
        <v>7</v>
      </c>
      <c r="S33">
        <v>3</v>
      </c>
      <c r="T33">
        <v>15</v>
      </c>
      <c r="U33">
        <v>22</v>
      </c>
      <c r="V33">
        <v>80</v>
      </c>
    </row>
    <row r="34" spans="1:22" x14ac:dyDescent="0.2">
      <c r="A34" t="s">
        <v>141</v>
      </c>
      <c r="B34">
        <v>33</v>
      </c>
      <c r="C34" t="s">
        <v>31</v>
      </c>
      <c r="D34">
        <v>3</v>
      </c>
      <c r="E34">
        <v>0</v>
      </c>
      <c r="F34">
        <v>1</v>
      </c>
      <c r="G34">
        <v>0</v>
      </c>
      <c r="H34">
        <v>2</v>
      </c>
      <c r="I34">
        <v>0</v>
      </c>
      <c r="J34">
        <v>2</v>
      </c>
      <c r="K34">
        <v>0</v>
      </c>
      <c r="L34">
        <v>4</v>
      </c>
      <c r="M34">
        <v>0</v>
      </c>
      <c r="N34">
        <v>1</v>
      </c>
      <c r="O34">
        <v>3</v>
      </c>
      <c r="P34">
        <v>2</v>
      </c>
      <c r="Q34">
        <v>0</v>
      </c>
      <c r="R34">
        <v>0</v>
      </c>
      <c r="S34">
        <v>0</v>
      </c>
      <c r="T34">
        <v>0</v>
      </c>
      <c r="U34">
        <v>2</v>
      </c>
      <c r="V34">
        <v>4</v>
      </c>
    </row>
    <row r="35" spans="1:22" x14ac:dyDescent="0.2">
      <c r="A35" t="s">
        <v>141</v>
      </c>
      <c r="B35">
        <v>33</v>
      </c>
      <c r="C35" t="s">
        <v>32</v>
      </c>
      <c r="D35">
        <v>0</v>
      </c>
      <c r="E35">
        <v>0</v>
      </c>
      <c r="F35">
        <v>0</v>
      </c>
      <c r="G35">
        <v>0</v>
      </c>
      <c r="H35">
        <v>2</v>
      </c>
      <c r="I35">
        <v>1</v>
      </c>
      <c r="J35">
        <v>1</v>
      </c>
      <c r="K35">
        <v>1</v>
      </c>
      <c r="L35">
        <v>1</v>
      </c>
      <c r="M35">
        <v>0</v>
      </c>
      <c r="N35">
        <v>1</v>
      </c>
      <c r="O35">
        <v>0</v>
      </c>
      <c r="P35">
        <v>0</v>
      </c>
      <c r="Q35">
        <v>2</v>
      </c>
      <c r="R35">
        <v>0</v>
      </c>
      <c r="S35">
        <v>0</v>
      </c>
      <c r="T35">
        <v>2</v>
      </c>
      <c r="U35">
        <v>0</v>
      </c>
      <c r="V35">
        <v>1</v>
      </c>
    </row>
    <row r="36" spans="1:22" x14ac:dyDescent="0.2">
      <c r="A36" t="s">
        <v>141</v>
      </c>
      <c r="B36">
        <v>33</v>
      </c>
      <c r="C36" t="s">
        <v>33</v>
      </c>
      <c r="D36">
        <v>774</v>
      </c>
      <c r="E36">
        <v>11</v>
      </c>
      <c r="F36">
        <v>67</v>
      </c>
      <c r="G36">
        <v>4</v>
      </c>
      <c r="H36">
        <v>63</v>
      </c>
      <c r="I36">
        <v>27</v>
      </c>
      <c r="J36">
        <v>490</v>
      </c>
      <c r="K36">
        <v>160</v>
      </c>
      <c r="L36">
        <v>294</v>
      </c>
      <c r="M36">
        <v>2</v>
      </c>
      <c r="N36">
        <v>126</v>
      </c>
      <c r="O36">
        <v>221</v>
      </c>
      <c r="P36">
        <v>360</v>
      </c>
      <c r="Q36">
        <v>159</v>
      </c>
      <c r="R36">
        <v>78</v>
      </c>
      <c r="S36">
        <v>2</v>
      </c>
      <c r="T36">
        <v>20</v>
      </c>
      <c r="U36">
        <v>141</v>
      </c>
      <c r="V36">
        <v>783</v>
      </c>
    </row>
    <row r="37" spans="1:22" x14ac:dyDescent="0.2">
      <c r="A37" t="s">
        <v>141</v>
      </c>
      <c r="B37">
        <v>33</v>
      </c>
      <c r="C37" t="s">
        <v>34</v>
      </c>
      <c r="D37">
        <v>11</v>
      </c>
      <c r="E37">
        <v>0</v>
      </c>
      <c r="F37">
        <v>0</v>
      </c>
      <c r="G37">
        <v>0</v>
      </c>
      <c r="H37">
        <v>5</v>
      </c>
      <c r="I37">
        <v>5</v>
      </c>
      <c r="J37">
        <v>9</v>
      </c>
      <c r="K37">
        <v>2</v>
      </c>
      <c r="L37">
        <v>10</v>
      </c>
      <c r="M37">
        <v>0</v>
      </c>
      <c r="N37">
        <v>2</v>
      </c>
      <c r="O37">
        <v>3</v>
      </c>
      <c r="P37">
        <v>8</v>
      </c>
      <c r="Q37">
        <v>5</v>
      </c>
      <c r="R37">
        <v>2</v>
      </c>
      <c r="S37">
        <v>0</v>
      </c>
      <c r="T37">
        <v>2</v>
      </c>
      <c r="U37">
        <v>8</v>
      </c>
      <c r="V37">
        <v>11</v>
      </c>
    </row>
    <row r="38" spans="1:22" x14ac:dyDescent="0.2">
      <c r="A38" t="s">
        <v>142</v>
      </c>
      <c r="B38">
        <v>35</v>
      </c>
      <c r="C38" t="s">
        <v>35</v>
      </c>
      <c r="D38">
        <v>3</v>
      </c>
      <c r="E38">
        <v>0</v>
      </c>
      <c r="F38">
        <v>0</v>
      </c>
      <c r="G38">
        <v>0</v>
      </c>
      <c r="H38">
        <v>1</v>
      </c>
      <c r="I38">
        <v>0</v>
      </c>
      <c r="J38">
        <v>4</v>
      </c>
      <c r="K38">
        <v>0</v>
      </c>
      <c r="L38">
        <v>0</v>
      </c>
      <c r="M38">
        <v>0</v>
      </c>
      <c r="N38">
        <v>0</v>
      </c>
      <c r="O38">
        <v>1</v>
      </c>
      <c r="P38">
        <v>2</v>
      </c>
      <c r="Q38">
        <v>1</v>
      </c>
      <c r="R38">
        <v>0</v>
      </c>
      <c r="S38">
        <v>0</v>
      </c>
      <c r="T38">
        <v>0</v>
      </c>
      <c r="U38">
        <v>2</v>
      </c>
      <c r="V38">
        <v>2</v>
      </c>
    </row>
    <row r="39" spans="1:22" x14ac:dyDescent="0.2">
      <c r="A39" t="s">
        <v>142</v>
      </c>
      <c r="B39">
        <v>35</v>
      </c>
      <c r="C39" t="s">
        <v>36</v>
      </c>
      <c r="D39">
        <v>3</v>
      </c>
      <c r="E39">
        <v>0</v>
      </c>
      <c r="F39">
        <v>0</v>
      </c>
      <c r="G39">
        <v>0</v>
      </c>
      <c r="H39">
        <v>0</v>
      </c>
      <c r="I39">
        <v>1</v>
      </c>
      <c r="J39">
        <v>3</v>
      </c>
      <c r="K39">
        <v>0</v>
      </c>
      <c r="L39">
        <v>1</v>
      </c>
      <c r="M39">
        <v>0</v>
      </c>
      <c r="N39">
        <v>0</v>
      </c>
      <c r="O39">
        <v>1</v>
      </c>
      <c r="P39">
        <v>1</v>
      </c>
      <c r="Q39">
        <v>2</v>
      </c>
      <c r="R39">
        <v>0</v>
      </c>
      <c r="S39">
        <v>0</v>
      </c>
      <c r="T39">
        <v>1</v>
      </c>
      <c r="U39">
        <v>0</v>
      </c>
      <c r="V39">
        <v>3</v>
      </c>
    </row>
    <row r="40" spans="1:22" x14ac:dyDescent="0.2">
      <c r="A40" t="s">
        <v>142</v>
      </c>
      <c r="B40">
        <v>35</v>
      </c>
      <c r="C40" t="s">
        <v>37</v>
      </c>
      <c r="D40">
        <v>19</v>
      </c>
      <c r="E40">
        <v>0</v>
      </c>
      <c r="F40">
        <v>0</v>
      </c>
      <c r="G40">
        <v>0</v>
      </c>
      <c r="H40">
        <v>12</v>
      </c>
      <c r="I40">
        <v>2</v>
      </c>
      <c r="J40">
        <v>25</v>
      </c>
      <c r="K40">
        <v>1</v>
      </c>
      <c r="L40">
        <v>7</v>
      </c>
      <c r="M40">
        <v>0</v>
      </c>
      <c r="N40">
        <v>6</v>
      </c>
      <c r="O40">
        <v>3</v>
      </c>
      <c r="P40">
        <v>12</v>
      </c>
      <c r="Q40">
        <v>9</v>
      </c>
      <c r="R40">
        <v>3</v>
      </c>
      <c r="S40">
        <v>0</v>
      </c>
      <c r="T40">
        <v>1</v>
      </c>
      <c r="U40">
        <v>8</v>
      </c>
      <c r="V40">
        <v>24</v>
      </c>
    </row>
    <row r="41" spans="1:22" x14ac:dyDescent="0.2">
      <c r="A41" t="s">
        <v>142</v>
      </c>
      <c r="B41">
        <v>35</v>
      </c>
      <c r="C41" t="s">
        <v>38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</row>
    <row r="42" spans="1:22" x14ac:dyDescent="0.2">
      <c r="A42" t="s">
        <v>142</v>
      </c>
      <c r="B42">
        <v>35</v>
      </c>
      <c r="C42" t="s">
        <v>39</v>
      </c>
      <c r="D42">
        <v>33</v>
      </c>
      <c r="E42">
        <v>2</v>
      </c>
      <c r="F42">
        <v>4</v>
      </c>
      <c r="G42">
        <v>0</v>
      </c>
      <c r="H42">
        <v>5</v>
      </c>
      <c r="I42">
        <v>3</v>
      </c>
      <c r="J42">
        <v>37</v>
      </c>
      <c r="K42">
        <v>1</v>
      </c>
      <c r="L42">
        <v>9</v>
      </c>
      <c r="M42">
        <v>0</v>
      </c>
      <c r="N42">
        <v>18</v>
      </c>
      <c r="O42">
        <v>10</v>
      </c>
      <c r="P42">
        <v>14</v>
      </c>
      <c r="Q42">
        <v>1</v>
      </c>
      <c r="R42">
        <v>4</v>
      </c>
      <c r="S42">
        <v>0</v>
      </c>
      <c r="T42">
        <v>10</v>
      </c>
      <c r="U42">
        <v>25</v>
      </c>
      <c r="V42">
        <v>12</v>
      </c>
    </row>
    <row r="43" spans="1:22" x14ac:dyDescent="0.2">
      <c r="A43" t="s">
        <v>142</v>
      </c>
      <c r="B43">
        <v>35</v>
      </c>
      <c r="C43" t="s">
        <v>40</v>
      </c>
      <c r="D43">
        <v>126</v>
      </c>
      <c r="E43">
        <v>3</v>
      </c>
      <c r="F43">
        <v>1</v>
      </c>
      <c r="G43">
        <v>0</v>
      </c>
      <c r="H43">
        <v>40</v>
      </c>
      <c r="I43">
        <v>17</v>
      </c>
      <c r="J43">
        <v>116</v>
      </c>
      <c r="K43">
        <v>22</v>
      </c>
      <c r="L43">
        <v>48</v>
      </c>
      <c r="M43">
        <v>1</v>
      </c>
      <c r="N43">
        <v>28</v>
      </c>
      <c r="O43">
        <v>50</v>
      </c>
      <c r="P43">
        <v>68</v>
      </c>
      <c r="Q43">
        <v>26</v>
      </c>
      <c r="R43">
        <v>15</v>
      </c>
      <c r="S43">
        <v>3</v>
      </c>
      <c r="T43">
        <v>10</v>
      </c>
      <c r="U43">
        <v>39</v>
      </c>
      <c r="V43">
        <v>135</v>
      </c>
    </row>
    <row r="44" spans="1:22" x14ac:dyDescent="0.2">
      <c r="A44" t="s">
        <v>142</v>
      </c>
      <c r="B44">
        <v>35</v>
      </c>
      <c r="C44" t="s">
        <v>41</v>
      </c>
      <c r="D44">
        <v>4</v>
      </c>
      <c r="E44">
        <v>0</v>
      </c>
      <c r="F44">
        <v>0</v>
      </c>
      <c r="G44">
        <v>0</v>
      </c>
      <c r="H44">
        <v>3</v>
      </c>
      <c r="I44">
        <v>0</v>
      </c>
      <c r="J44">
        <v>5</v>
      </c>
      <c r="K44">
        <v>0</v>
      </c>
      <c r="L44">
        <v>2</v>
      </c>
      <c r="M44">
        <v>0</v>
      </c>
      <c r="N44">
        <v>1</v>
      </c>
      <c r="O44">
        <v>4</v>
      </c>
      <c r="P44">
        <v>1</v>
      </c>
      <c r="Q44">
        <v>1</v>
      </c>
      <c r="R44">
        <v>0</v>
      </c>
      <c r="S44">
        <v>0</v>
      </c>
      <c r="T44">
        <v>0</v>
      </c>
      <c r="U44">
        <v>5</v>
      </c>
      <c r="V44">
        <v>2</v>
      </c>
    </row>
    <row r="45" spans="1:22" x14ac:dyDescent="0.2">
      <c r="A45" t="s">
        <v>142</v>
      </c>
      <c r="B45">
        <v>35</v>
      </c>
      <c r="C45" t="s">
        <v>42</v>
      </c>
      <c r="D45">
        <v>9</v>
      </c>
      <c r="E45">
        <v>1</v>
      </c>
      <c r="F45">
        <v>0</v>
      </c>
      <c r="G45">
        <v>0</v>
      </c>
      <c r="H45">
        <v>2</v>
      </c>
      <c r="I45">
        <v>1</v>
      </c>
      <c r="J45">
        <v>6</v>
      </c>
      <c r="K45">
        <v>1</v>
      </c>
      <c r="L45">
        <v>6</v>
      </c>
      <c r="M45">
        <v>0</v>
      </c>
      <c r="N45">
        <v>2</v>
      </c>
      <c r="O45">
        <v>3</v>
      </c>
      <c r="P45">
        <v>6</v>
      </c>
      <c r="Q45">
        <v>2</v>
      </c>
      <c r="R45">
        <v>0</v>
      </c>
      <c r="S45">
        <v>0</v>
      </c>
      <c r="T45">
        <v>3</v>
      </c>
      <c r="U45">
        <v>6</v>
      </c>
      <c r="V45">
        <v>4</v>
      </c>
    </row>
    <row r="46" spans="1:22" x14ac:dyDescent="0.2">
      <c r="A46" t="s">
        <v>142</v>
      </c>
      <c r="B46">
        <v>35</v>
      </c>
      <c r="C46" t="s">
        <v>43</v>
      </c>
      <c r="D46">
        <v>9</v>
      </c>
      <c r="E46">
        <v>1</v>
      </c>
      <c r="F46">
        <v>0</v>
      </c>
      <c r="G46">
        <v>0</v>
      </c>
      <c r="H46">
        <v>2</v>
      </c>
      <c r="I46">
        <v>3</v>
      </c>
      <c r="J46">
        <v>10</v>
      </c>
      <c r="K46">
        <v>1</v>
      </c>
      <c r="L46">
        <v>4</v>
      </c>
      <c r="M46">
        <v>0</v>
      </c>
      <c r="N46">
        <v>1</v>
      </c>
      <c r="O46">
        <v>5</v>
      </c>
      <c r="P46">
        <v>6</v>
      </c>
      <c r="Q46">
        <v>2</v>
      </c>
      <c r="R46">
        <v>1</v>
      </c>
      <c r="S46">
        <v>1</v>
      </c>
      <c r="T46">
        <v>1</v>
      </c>
      <c r="U46">
        <v>7</v>
      </c>
      <c r="V46">
        <v>6</v>
      </c>
    </row>
    <row r="47" spans="1:22" x14ac:dyDescent="0.2">
      <c r="A47" t="s">
        <v>142</v>
      </c>
      <c r="B47">
        <v>35</v>
      </c>
      <c r="C47" t="s">
        <v>44</v>
      </c>
      <c r="D47">
        <v>16</v>
      </c>
      <c r="E47">
        <v>0</v>
      </c>
      <c r="F47">
        <v>4</v>
      </c>
      <c r="G47">
        <v>0</v>
      </c>
      <c r="H47">
        <v>6</v>
      </c>
      <c r="I47">
        <v>2</v>
      </c>
      <c r="J47">
        <v>9</v>
      </c>
      <c r="K47">
        <v>5</v>
      </c>
      <c r="L47">
        <v>14</v>
      </c>
      <c r="M47">
        <v>0</v>
      </c>
      <c r="N47">
        <v>11</v>
      </c>
      <c r="O47">
        <v>8</v>
      </c>
      <c r="P47">
        <v>5</v>
      </c>
      <c r="Q47">
        <v>3</v>
      </c>
      <c r="R47">
        <v>0</v>
      </c>
      <c r="S47">
        <v>0</v>
      </c>
      <c r="T47">
        <v>2</v>
      </c>
      <c r="U47">
        <v>14</v>
      </c>
      <c r="V47">
        <v>12</v>
      </c>
    </row>
    <row r="48" spans="1:22" x14ac:dyDescent="0.2">
      <c r="A48" t="s">
        <v>142</v>
      </c>
      <c r="B48">
        <v>35</v>
      </c>
      <c r="C48" t="s">
        <v>45</v>
      </c>
      <c r="D48">
        <v>3</v>
      </c>
      <c r="E48">
        <v>0</v>
      </c>
      <c r="F48">
        <v>0</v>
      </c>
      <c r="G48">
        <v>0</v>
      </c>
      <c r="H48">
        <v>1</v>
      </c>
      <c r="I48">
        <v>1</v>
      </c>
      <c r="J48">
        <v>1</v>
      </c>
      <c r="K48">
        <v>0</v>
      </c>
      <c r="L48">
        <v>4</v>
      </c>
      <c r="M48">
        <v>0</v>
      </c>
      <c r="N48">
        <v>2</v>
      </c>
      <c r="O48">
        <v>1</v>
      </c>
      <c r="P48">
        <v>0</v>
      </c>
      <c r="Q48">
        <v>1</v>
      </c>
      <c r="R48">
        <v>1</v>
      </c>
      <c r="S48">
        <v>0</v>
      </c>
      <c r="T48">
        <v>2</v>
      </c>
      <c r="U48">
        <v>1</v>
      </c>
      <c r="V48">
        <v>2</v>
      </c>
    </row>
    <row r="49" spans="1:22" x14ac:dyDescent="0.2">
      <c r="A49" t="s">
        <v>142</v>
      </c>
      <c r="B49">
        <v>35</v>
      </c>
      <c r="C49" t="s">
        <v>46</v>
      </c>
      <c r="D49">
        <v>29</v>
      </c>
      <c r="E49">
        <v>0</v>
      </c>
      <c r="F49">
        <v>3</v>
      </c>
      <c r="G49">
        <v>0</v>
      </c>
      <c r="H49">
        <v>5</v>
      </c>
      <c r="I49">
        <v>7</v>
      </c>
      <c r="J49">
        <v>23</v>
      </c>
      <c r="K49">
        <v>3</v>
      </c>
      <c r="L49">
        <v>18</v>
      </c>
      <c r="M49">
        <v>0</v>
      </c>
      <c r="N49">
        <v>10</v>
      </c>
      <c r="O49">
        <v>11</v>
      </c>
      <c r="P49">
        <v>14</v>
      </c>
      <c r="Q49">
        <v>6</v>
      </c>
      <c r="R49">
        <v>3</v>
      </c>
      <c r="S49">
        <v>0</v>
      </c>
      <c r="T49">
        <v>3</v>
      </c>
      <c r="U49">
        <v>6</v>
      </c>
      <c r="V49">
        <v>35</v>
      </c>
    </row>
    <row r="50" spans="1:22" x14ac:dyDescent="0.2">
      <c r="A50" t="s">
        <v>142</v>
      </c>
      <c r="B50">
        <v>35</v>
      </c>
      <c r="C50" t="s">
        <v>47</v>
      </c>
      <c r="D50">
        <v>17</v>
      </c>
      <c r="E50">
        <v>2</v>
      </c>
      <c r="F50">
        <v>0</v>
      </c>
      <c r="G50">
        <v>0</v>
      </c>
      <c r="H50">
        <v>6</v>
      </c>
      <c r="I50">
        <v>6</v>
      </c>
      <c r="J50">
        <v>20</v>
      </c>
      <c r="K50">
        <v>3</v>
      </c>
      <c r="L50">
        <v>8</v>
      </c>
      <c r="M50">
        <v>0</v>
      </c>
      <c r="N50">
        <v>4</v>
      </c>
      <c r="O50">
        <v>8</v>
      </c>
      <c r="P50">
        <v>10</v>
      </c>
      <c r="Q50">
        <v>7</v>
      </c>
      <c r="R50">
        <v>1</v>
      </c>
      <c r="S50">
        <v>1</v>
      </c>
      <c r="T50">
        <v>1</v>
      </c>
      <c r="U50">
        <v>17</v>
      </c>
      <c r="V50">
        <v>12</v>
      </c>
    </row>
    <row r="51" spans="1:22" x14ac:dyDescent="0.2">
      <c r="A51" t="s">
        <v>142</v>
      </c>
      <c r="B51">
        <v>35</v>
      </c>
      <c r="C51" t="s">
        <v>48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</row>
    <row r="52" spans="1:22" x14ac:dyDescent="0.2">
      <c r="A52" t="s">
        <v>142</v>
      </c>
      <c r="B52">
        <v>35</v>
      </c>
      <c r="C52" t="s">
        <v>49</v>
      </c>
      <c r="D52">
        <v>1</v>
      </c>
      <c r="E52">
        <v>0</v>
      </c>
      <c r="F52">
        <v>0</v>
      </c>
      <c r="G52">
        <v>0</v>
      </c>
      <c r="H52">
        <v>2</v>
      </c>
      <c r="I52">
        <v>0</v>
      </c>
      <c r="J52">
        <v>1</v>
      </c>
      <c r="K52">
        <v>0</v>
      </c>
      <c r="L52">
        <v>2</v>
      </c>
      <c r="M52">
        <v>0</v>
      </c>
      <c r="N52">
        <v>0</v>
      </c>
      <c r="O52">
        <v>0</v>
      </c>
      <c r="P52">
        <v>2</v>
      </c>
      <c r="Q52">
        <v>1</v>
      </c>
      <c r="R52">
        <v>0</v>
      </c>
      <c r="S52">
        <v>0</v>
      </c>
      <c r="T52">
        <v>0</v>
      </c>
      <c r="U52">
        <v>2</v>
      </c>
      <c r="V52">
        <v>1</v>
      </c>
    </row>
    <row r="53" spans="1:22" x14ac:dyDescent="0.2">
      <c r="A53" t="s">
        <v>142</v>
      </c>
      <c r="B53">
        <v>35</v>
      </c>
      <c r="C53" t="s">
        <v>50</v>
      </c>
      <c r="D53">
        <v>3</v>
      </c>
      <c r="E53">
        <v>0</v>
      </c>
      <c r="F53">
        <v>2</v>
      </c>
      <c r="G53">
        <v>0</v>
      </c>
      <c r="H53">
        <v>2</v>
      </c>
      <c r="I53">
        <v>2</v>
      </c>
      <c r="J53">
        <v>8</v>
      </c>
      <c r="K53">
        <v>0</v>
      </c>
      <c r="L53">
        <v>1</v>
      </c>
      <c r="M53">
        <v>0</v>
      </c>
      <c r="N53">
        <v>1</v>
      </c>
      <c r="O53">
        <v>2</v>
      </c>
      <c r="P53">
        <v>4</v>
      </c>
      <c r="Q53">
        <v>0</v>
      </c>
      <c r="R53">
        <v>2</v>
      </c>
      <c r="S53">
        <v>0</v>
      </c>
      <c r="T53">
        <v>2</v>
      </c>
      <c r="U53">
        <v>3</v>
      </c>
      <c r="V53">
        <v>4</v>
      </c>
    </row>
    <row r="54" spans="1:22" x14ac:dyDescent="0.2">
      <c r="A54" t="s">
        <v>142</v>
      </c>
      <c r="B54">
        <v>35</v>
      </c>
      <c r="C54" t="s">
        <v>51</v>
      </c>
      <c r="D54">
        <v>5</v>
      </c>
      <c r="E54">
        <v>0</v>
      </c>
      <c r="F54">
        <v>1</v>
      </c>
      <c r="G54">
        <v>0</v>
      </c>
      <c r="H54">
        <v>0</v>
      </c>
      <c r="I54">
        <v>0</v>
      </c>
      <c r="J54">
        <v>6</v>
      </c>
      <c r="K54">
        <v>0</v>
      </c>
      <c r="L54">
        <v>0</v>
      </c>
      <c r="M54">
        <v>0</v>
      </c>
      <c r="N54">
        <v>2</v>
      </c>
      <c r="O54">
        <v>2</v>
      </c>
      <c r="P54">
        <v>1</v>
      </c>
      <c r="Q54">
        <v>0</v>
      </c>
      <c r="R54">
        <v>0</v>
      </c>
      <c r="S54">
        <v>0</v>
      </c>
      <c r="T54">
        <v>0</v>
      </c>
      <c r="U54">
        <v>4</v>
      </c>
      <c r="V54">
        <v>2</v>
      </c>
    </row>
    <row r="55" spans="1:22" x14ac:dyDescent="0.2">
      <c r="A55" t="s">
        <v>142</v>
      </c>
      <c r="B55">
        <v>35</v>
      </c>
      <c r="C55" t="s">
        <v>52</v>
      </c>
      <c r="D55">
        <v>50</v>
      </c>
      <c r="E55">
        <v>0</v>
      </c>
      <c r="F55">
        <v>4</v>
      </c>
      <c r="G55">
        <v>0</v>
      </c>
      <c r="H55">
        <v>17</v>
      </c>
      <c r="I55">
        <v>6</v>
      </c>
      <c r="J55">
        <v>49</v>
      </c>
      <c r="K55">
        <v>10</v>
      </c>
      <c r="L55">
        <v>18</v>
      </c>
      <c r="M55">
        <v>0</v>
      </c>
      <c r="N55">
        <v>14</v>
      </c>
      <c r="O55">
        <v>23</v>
      </c>
      <c r="P55">
        <v>24</v>
      </c>
      <c r="Q55">
        <v>13</v>
      </c>
      <c r="R55">
        <v>3</v>
      </c>
      <c r="S55">
        <v>1</v>
      </c>
      <c r="T55">
        <v>2</v>
      </c>
      <c r="U55">
        <v>33</v>
      </c>
      <c r="V55">
        <v>41</v>
      </c>
    </row>
    <row r="56" spans="1:22" x14ac:dyDescent="0.2">
      <c r="A56" t="s">
        <v>142</v>
      </c>
      <c r="B56">
        <v>35</v>
      </c>
      <c r="C56" t="s">
        <v>53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</row>
    <row r="57" spans="1:22" x14ac:dyDescent="0.2">
      <c r="A57" t="s">
        <v>142</v>
      </c>
      <c r="B57">
        <v>35</v>
      </c>
      <c r="C57" t="s">
        <v>54</v>
      </c>
      <c r="D57">
        <v>7</v>
      </c>
      <c r="E57">
        <v>0</v>
      </c>
      <c r="F57">
        <v>0</v>
      </c>
      <c r="G57">
        <v>0</v>
      </c>
      <c r="H57">
        <v>1</v>
      </c>
      <c r="I57">
        <v>1</v>
      </c>
      <c r="J57">
        <v>7</v>
      </c>
      <c r="K57">
        <v>0</v>
      </c>
      <c r="L57">
        <v>2</v>
      </c>
      <c r="M57">
        <v>0</v>
      </c>
      <c r="N57">
        <v>3</v>
      </c>
      <c r="O57">
        <v>1</v>
      </c>
      <c r="P57">
        <v>2</v>
      </c>
      <c r="Q57">
        <v>2</v>
      </c>
      <c r="R57">
        <v>1</v>
      </c>
      <c r="S57">
        <v>0</v>
      </c>
      <c r="T57">
        <v>1</v>
      </c>
      <c r="U57">
        <v>1</v>
      </c>
      <c r="V57">
        <v>7</v>
      </c>
    </row>
    <row r="58" spans="1:22" x14ac:dyDescent="0.2">
      <c r="A58" t="s">
        <v>142</v>
      </c>
      <c r="B58">
        <v>35</v>
      </c>
      <c r="C58" t="s">
        <v>55</v>
      </c>
      <c r="D58">
        <v>1</v>
      </c>
      <c r="E58">
        <v>0</v>
      </c>
      <c r="F58">
        <v>0</v>
      </c>
      <c r="G58">
        <v>0</v>
      </c>
      <c r="H58">
        <v>4</v>
      </c>
      <c r="I58">
        <v>1</v>
      </c>
      <c r="J58">
        <v>6</v>
      </c>
      <c r="K58">
        <v>0</v>
      </c>
      <c r="L58">
        <v>0</v>
      </c>
      <c r="M58">
        <v>0</v>
      </c>
      <c r="N58">
        <v>1</v>
      </c>
      <c r="O58">
        <v>1</v>
      </c>
      <c r="P58">
        <v>1</v>
      </c>
      <c r="Q58">
        <v>1</v>
      </c>
      <c r="R58">
        <v>2</v>
      </c>
      <c r="S58">
        <v>1</v>
      </c>
      <c r="T58">
        <v>0</v>
      </c>
      <c r="U58">
        <v>3</v>
      </c>
      <c r="V58">
        <v>2</v>
      </c>
    </row>
    <row r="59" spans="1:22" x14ac:dyDescent="0.2">
      <c r="A59" t="s">
        <v>142</v>
      </c>
      <c r="B59">
        <v>35</v>
      </c>
      <c r="C59" t="s">
        <v>56</v>
      </c>
      <c r="D59">
        <v>2</v>
      </c>
      <c r="E59">
        <v>0</v>
      </c>
      <c r="F59">
        <v>0</v>
      </c>
      <c r="G59">
        <v>0</v>
      </c>
      <c r="H59">
        <v>1</v>
      </c>
      <c r="I59">
        <v>1</v>
      </c>
      <c r="J59">
        <v>2</v>
      </c>
      <c r="K59">
        <v>0</v>
      </c>
      <c r="L59">
        <v>2</v>
      </c>
      <c r="M59">
        <v>0</v>
      </c>
      <c r="N59">
        <v>0</v>
      </c>
      <c r="O59">
        <v>2</v>
      </c>
      <c r="P59">
        <v>1</v>
      </c>
      <c r="Q59">
        <v>1</v>
      </c>
      <c r="R59">
        <v>0</v>
      </c>
      <c r="S59">
        <v>1</v>
      </c>
      <c r="T59">
        <v>0</v>
      </c>
      <c r="U59">
        <v>0</v>
      </c>
      <c r="V59">
        <v>3</v>
      </c>
    </row>
    <row r="60" spans="1:22" x14ac:dyDescent="0.2">
      <c r="A60" t="s">
        <v>142</v>
      </c>
      <c r="B60">
        <v>35</v>
      </c>
      <c r="C60" t="s">
        <v>57</v>
      </c>
      <c r="D60">
        <v>4</v>
      </c>
      <c r="E60">
        <v>0</v>
      </c>
      <c r="F60">
        <v>0</v>
      </c>
      <c r="G60">
        <v>0</v>
      </c>
      <c r="H60">
        <v>5</v>
      </c>
      <c r="I60">
        <v>4</v>
      </c>
      <c r="J60">
        <v>8</v>
      </c>
      <c r="K60">
        <v>3</v>
      </c>
      <c r="L60">
        <v>1</v>
      </c>
      <c r="M60">
        <v>1</v>
      </c>
      <c r="N60">
        <v>1</v>
      </c>
      <c r="O60">
        <v>1</v>
      </c>
      <c r="P60">
        <v>4</v>
      </c>
      <c r="Q60">
        <v>2</v>
      </c>
      <c r="R60">
        <v>5</v>
      </c>
      <c r="S60">
        <v>0</v>
      </c>
      <c r="T60">
        <v>3</v>
      </c>
      <c r="U60">
        <v>6</v>
      </c>
      <c r="V60">
        <v>4</v>
      </c>
    </row>
    <row r="61" spans="1:22" x14ac:dyDescent="0.2">
      <c r="A61" t="s">
        <v>142</v>
      </c>
      <c r="B61">
        <v>35</v>
      </c>
      <c r="C61" t="s">
        <v>58</v>
      </c>
      <c r="D61">
        <v>16</v>
      </c>
      <c r="E61">
        <v>0</v>
      </c>
      <c r="F61">
        <v>1</v>
      </c>
      <c r="G61">
        <v>0</v>
      </c>
      <c r="H61">
        <v>3</v>
      </c>
      <c r="I61">
        <v>5</v>
      </c>
      <c r="J61">
        <v>13</v>
      </c>
      <c r="K61">
        <v>7</v>
      </c>
      <c r="L61">
        <v>3</v>
      </c>
      <c r="M61">
        <v>2</v>
      </c>
      <c r="N61">
        <v>5</v>
      </c>
      <c r="O61">
        <v>7</v>
      </c>
      <c r="P61">
        <v>5</v>
      </c>
      <c r="Q61">
        <v>3</v>
      </c>
      <c r="R61">
        <v>5</v>
      </c>
      <c r="S61">
        <v>1</v>
      </c>
      <c r="T61">
        <v>3</v>
      </c>
      <c r="U61">
        <v>12</v>
      </c>
      <c r="V61">
        <v>9</v>
      </c>
    </row>
    <row r="62" spans="1:22" x14ac:dyDescent="0.2">
      <c r="A62" t="s">
        <v>142</v>
      </c>
      <c r="B62">
        <v>35</v>
      </c>
      <c r="C62" t="s">
        <v>59</v>
      </c>
      <c r="D62">
        <v>43</v>
      </c>
      <c r="E62">
        <v>0</v>
      </c>
      <c r="F62">
        <v>0</v>
      </c>
      <c r="G62">
        <v>0</v>
      </c>
      <c r="H62">
        <v>5</v>
      </c>
      <c r="I62">
        <v>3</v>
      </c>
      <c r="J62">
        <v>36</v>
      </c>
      <c r="K62">
        <v>9</v>
      </c>
      <c r="L62">
        <v>6</v>
      </c>
      <c r="M62">
        <v>0</v>
      </c>
      <c r="N62">
        <v>10</v>
      </c>
      <c r="O62">
        <v>9</v>
      </c>
      <c r="P62">
        <v>25</v>
      </c>
      <c r="Q62">
        <v>4</v>
      </c>
      <c r="R62">
        <v>3</v>
      </c>
      <c r="S62">
        <v>1</v>
      </c>
      <c r="T62">
        <v>3</v>
      </c>
      <c r="U62">
        <v>10</v>
      </c>
      <c r="V62">
        <v>37</v>
      </c>
    </row>
    <row r="63" spans="1:22" x14ac:dyDescent="0.2">
      <c r="A63" t="s">
        <v>142</v>
      </c>
      <c r="B63">
        <v>35</v>
      </c>
      <c r="C63" t="s">
        <v>60</v>
      </c>
      <c r="D63">
        <v>1</v>
      </c>
      <c r="E63">
        <v>0</v>
      </c>
      <c r="F63">
        <v>0</v>
      </c>
      <c r="G63">
        <v>0</v>
      </c>
      <c r="H63">
        <v>1</v>
      </c>
      <c r="I63">
        <v>0</v>
      </c>
      <c r="J63">
        <v>2</v>
      </c>
      <c r="K63">
        <v>0</v>
      </c>
      <c r="L63">
        <v>0</v>
      </c>
      <c r="M63">
        <v>0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1</v>
      </c>
      <c r="V63">
        <v>1</v>
      </c>
    </row>
    <row r="64" spans="1:22" x14ac:dyDescent="0.2">
      <c r="A64" t="s">
        <v>142</v>
      </c>
      <c r="B64">
        <v>35</v>
      </c>
      <c r="C64" t="s">
        <v>61</v>
      </c>
      <c r="D64">
        <v>14</v>
      </c>
      <c r="E64">
        <v>0</v>
      </c>
      <c r="F64">
        <v>0</v>
      </c>
      <c r="G64">
        <v>0</v>
      </c>
      <c r="H64">
        <v>4</v>
      </c>
      <c r="I64">
        <v>5</v>
      </c>
      <c r="J64">
        <v>16</v>
      </c>
      <c r="K64">
        <v>1</v>
      </c>
      <c r="L64">
        <v>6</v>
      </c>
      <c r="M64">
        <v>0</v>
      </c>
      <c r="N64">
        <v>1</v>
      </c>
      <c r="O64">
        <v>6</v>
      </c>
      <c r="P64">
        <v>11</v>
      </c>
      <c r="Q64">
        <v>4</v>
      </c>
      <c r="R64">
        <v>1</v>
      </c>
      <c r="S64">
        <v>0</v>
      </c>
      <c r="T64">
        <v>3</v>
      </c>
      <c r="U64">
        <v>5</v>
      </c>
      <c r="V64">
        <v>15</v>
      </c>
    </row>
    <row r="65" spans="1:22" x14ac:dyDescent="0.2">
      <c r="A65" t="s">
        <v>142</v>
      </c>
      <c r="B65">
        <v>35</v>
      </c>
      <c r="C65" t="s">
        <v>62</v>
      </c>
      <c r="D65">
        <v>186</v>
      </c>
      <c r="E65">
        <v>7</v>
      </c>
      <c r="F65">
        <v>6</v>
      </c>
      <c r="G65">
        <v>0</v>
      </c>
      <c r="H65">
        <v>26</v>
      </c>
      <c r="I65">
        <v>10</v>
      </c>
      <c r="J65">
        <v>184</v>
      </c>
      <c r="K65">
        <v>20</v>
      </c>
      <c r="L65">
        <v>29</v>
      </c>
      <c r="M65">
        <v>1</v>
      </c>
      <c r="N65">
        <v>52</v>
      </c>
      <c r="O65">
        <v>59</v>
      </c>
      <c r="P65">
        <v>83</v>
      </c>
      <c r="Q65">
        <v>32</v>
      </c>
      <c r="R65">
        <v>8</v>
      </c>
      <c r="S65">
        <v>0</v>
      </c>
      <c r="T65">
        <v>8</v>
      </c>
      <c r="U65">
        <v>75</v>
      </c>
      <c r="V65">
        <v>151</v>
      </c>
    </row>
    <row r="66" spans="1:22" x14ac:dyDescent="0.2">
      <c r="A66" t="s">
        <v>142</v>
      </c>
      <c r="B66">
        <v>35</v>
      </c>
      <c r="C66" t="s">
        <v>63</v>
      </c>
      <c r="D66">
        <v>8</v>
      </c>
      <c r="E66">
        <v>0</v>
      </c>
      <c r="F66">
        <v>0</v>
      </c>
      <c r="G66">
        <v>0</v>
      </c>
      <c r="H66">
        <v>2</v>
      </c>
      <c r="I66">
        <v>1</v>
      </c>
      <c r="J66">
        <v>7</v>
      </c>
      <c r="K66">
        <v>0</v>
      </c>
      <c r="L66">
        <v>4</v>
      </c>
      <c r="M66">
        <v>0</v>
      </c>
      <c r="N66">
        <v>1</v>
      </c>
      <c r="O66">
        <v>2</v>
      </c>
      <c r="P66">
        <v>5</v>
      </c>
      <c r="Q66">
        <v>3</v>
      </c>
      <c r="R66">
        <v>0</v>
      </c>
      <c r="S66">
        <v>0</v>
      </c>
      <c r="T66">
        <v>1</v>
      </c>
      <c r="U66">
        <v>5</v>
      </c>
      <c r="V66">
        <v>5</v>
      </c>
    </row>
    <row r="67" spans="1:22" x14ac:dyDescent="0.2">
      <c r="A67" t="s">
        <v>142</v>
      </c>
      <c r="B67">
        <v>35</v>
      </c>
      <c r="C67" t="s">
        <v>64</v>
      </c>
      <c r="D67">
        <v>52</v>
      </c>
      <c r="E67">
        <v>1</v>
      </c>
      <c r="F67">
        <v>2</v>
      </c>
      <c r="G67">
        <v>0</v>
      </c>
      <c r="H67">
        <v>8</v>
      </c>
      <c r="I67">
        <v>5</v>
      </c>
      <c r="J67">
        <v>45</v>
      </c>
      <c r="K67">
        <v>7</v>
      </c>
      <c r="L67">
        <v>16</v>
      </c>
      <c r="M67">
        <v>0</v>
      </c>
      <c r="N67">
        <v>16</v>
      </c>
      <c r="O67">
        <v>17</v>
      </c>
      <c r="P67">
        <v>24</v>
      </c>
      <c r="Q67">
        <v>8</v>
      </c>
      <c r="R67">
        <v>3</v>
      </c>
      <c r="S67">
        <v>0</v>
      </c>
      <c r="T67">
        <v>1</v>
      </c>
      <c r="U67">
        <v>25</v>
      </c>
      <c r="V67">
        <v>42</v>
      </c>
    </row>
    <row r="68" spans="1:22" x14ac:dyDescent="0.2">
      <c r="A68" t="s">
        <v>142</v>
      </c>
      <c r="B68">
        <v>35</v>
      </c>
      <c r="C68" t="s">
        <v>65</v>
      </c>
      <c r="D68">
        <v>47</v>
      </c>
      <c r="E68">
        <v>1</v>
      </c>
      <c r="F68">
        <v>2</v>
      </c>
      <c r="G68">
        <v>0</v>
      </c>
      <c r="H68">
        <v>34</v>
      </c>
      <c r="I68">
        <v>14</v>
      </c>
      <c r="J68">
        <v>55</v>
      </c>
      <c r="K68">
        <v>13</v>
      </c>
      <c r="L68">
        <v>29</v>
      </c>
      <c r="M68">
        <v>1</v>
      </c>
      <c r="N68">
        <v>15</v>
      </c>
      <c r="O68">
        <v>17</v>
      </c>
      <c r="P68">
        <v>30</v>
      </c>
      <c r="Q68">
        <v>23</v>
      </c>
      <c r="R68">
        <v>13</v>
      </c>
      <c r="S68">
        <v>0</v>
      </c>
      <c r="T68">
        <v>3</v>
      </c>
      <c r="U68">
        <v>14</v>
      </c>
      <c r="V68">
        <v>81</v>
      </c>
    </row>
    <row r="69" spans="1:22" x14ac:dyDescent="0.2">
      <c r="A69" t="s">
        <v>142</v>
      </c>
      <c r="B69">
        <v>35</v>
      </c>
      <c r="C69" t="s">
        <v>66</v>
      </c>
      <c r="D69">
        <v>194</v>
      </c>
      <c r="E69">
        <v>3</v>
      </c>
      <c r="F69">
        <v>10</v>
      </c>
      <c r="G69">
        <v>1</v>
      </c>
      <c r="H69">
        <v>49</v>
      </c>
      <c r="I69">
        <v>25</v>
      </c>
      <c r="J69">
        <v>169</v>
      </c>
      <c r="K69">
        <v>27</v>
      </c>
      <c r="L69">
        <v>85</v>
      </c>
      <c r="M69">
        <v>1</v>
      </c>
      <c r="N69">
        <v>65</v>
      </c>
      <c r="O69">
        <v>61</v>
      </c>
      <c r="P69">
        <v>103</v>
      </c>
      <c r="Q69">
        <v>39</v>
      </c>
      <c r="R69">
        <v>13</v>
      </c>
      <c r="S69">
        <v>2</v>
      </c>
      <c r="T69">
        <v>17</v>
      </c>
      <c r="U69">
        <v>106</v>
      </c>
      <c r="V69">
        <v>157</v>
      </c>
    </row>
    <row r="70" spans="1:22" x14ac:dyDescent="0.2">
      <c r="A70" t="s">
        <v>142</v>
      </c>
      <c r="B70">
        <v>35</v>
      </c>
      <c r="C70" t="s">
        <v>67</v>
      </c>
      <c r="D70">
        <v>14</v>
      </c>
      <c r="E70">
        <v>0</v>
      </c>
      <c r="F70">
        <v>0</v>
      </c>
      <c r="G70">
        <v>0</v>
      </c>
      <c r="H70">
        <v>0</v>
      </c>
      <c r="I70">
        <v>0</v>
      </c>
      <c r="J70">
        <v>10</v>
      </c>
      <c r="K70">
        <v>0</v>
      </c>
      <c r="L70">
        <v>4</v>
      </c>
      <c r="M70">
        <v>0</v>
      </c>
      <c r="N70">
        <v>2</v>
      </c>
      <c r="O70">
        <v>3</v>
      </c>
      <c r="P70">
        <v>9</v>
      </c>
      <c r="Q70">
        <v>0</v>
      </c>
      <c r="R70">
        <v>0</v>
      </c>
      <c r="S70">
        <v>0</v>
      </c>
      <c r="T70">
        <v>0</v>
      </c>
      <c r="U70">
        <v>2</v>
      </c>
      <c r="V70">
        <v>12</v>
      </c>
    </row>
    <row r="71" spans="1:22" x14ac:dyDescent="0.2">
      <c r="A71" t="s">
        <v>142</v>
      </c>
      <c r="B71">
        <v>35</v>
      </c>
      <c r="C71" t="s">
        <v>68</v>
      </c>
      <c r="D71">
        <v>80</v>
      </c>
      <c r="E71">
        <v>2</v>
      </c>
      <c r="F71">
        <v>6</v>
      </c>
      <c r="G71">
        <v>0</v>
      </c>
      <c r="H71">
        <v>29</v>
      </c>
      <c r="I71">
        <v>10</v>
      </c>
      <c r="J71">
        <v>97</v>
      </c>
      <c r="K71">
        <v>9</v>
      </c>
      <c r="L71">
        <v>21</v>
      </c>
      <c r="M71">
        <v>0</v>
      </c>
      <c r="N71">
        <v>26</v>
      </c>
      <c r="O71">
        <v>27</v>
      </c>
      <c r="P71">
        <v>39</v>
      </c>
      <c r="Q71">
        <v>26</v>
      </c>
      <c r="R71">
        <v>9</v>
      </c>
      <c r="S71">
        <v>1</v>
      </c>
      <c r="T71">
        <v>8</v>
      </c>
      <c r="U71">
        <v>60</v>
      </c>
      <c r="V71">
        <v>58</v>
      </c>
    </row>
    <row r="72" spans="1:22" x14ac:dyDescent="0.2">
      <c r="A72" t="s">
        <v>142</v>
      </c>
      <c r="B72">
        <v>35</v>
      </c>
      <c r="C72" t="s">
        <v>69</v>
      </c>
      <c r="D72">
        <v>48</v>
      </c>
      <c r="E72">
        <v>1</v>
      </c>
      <c r="F72">
        <v>2</v>
      </c>
      <c r="G72">
        <v>0</v>
      </c>
      <c r="H72">
        <v>12</v>
      </c>
      <c r="I72">
        <v>4</v>
      </c>
      <c r="J72">
        <v>49</v>
      </c>
      <c r="K72">
        <v>8</v>
      </c>
      <c r="L72">
        <v>10</v>
      </c>
      <c r="M72">
        <v>0</v>
      </c>
      <c r="N72">
        <v>7</v>
      </c>
      <c r="O72">
        <v>17</v>
      </c>
      <c r="P72">
        <v>31</v>
      </c>
      <c r="Q72">
        <v>9</v>
      </c>
      <c r="R72">
        <v>3</v>
      </c>
      <c r="S72">
        <v>1</v>
      </c>
      <c r="T72">
        <v>7</v>
      </c>
      <c r="U72">
        <v>30</v>
      </c>
      <c r="V72">
        <v>29</v>
      </c>
    </row>
    <row r="73" spans="1:22" x14ac:dyDescent="0.2">
      <c r="A73" t="s">
        <v>142</v>
      </c>
      <c r="B73">
        <v>35</v>
      </c>
      <c r="C73" t="s">
        <v>70</v>
      </c>
      <c r="D73">
        <v>2909</v>
      </c>
      <c r="E73">
        <v>17</v>
      </c>
      <c r="F73">
        <v>127</v>
      </c>
      <c r="G73">
        <v>3</v>
      </c>
      <c r="H73">
        <v>326</v>
      </c>
      <c r="I73">
        <v>254</v>
      </c>
      <c r="J73">
        <v>2332</v>
      </c>
      <c r="K73">
        <v>368</v>
      </c>
      <c r="L73">
        <v>913</v>
      </c>
      <c r="M73">
        <v>22</v>
      </c>
      <c r="N73">
        <v>656</v>
      </c>
      <c r="O73">
        <v>940</v>
      </c>
      <c r="P73">
        <v>1373</v>
      </c>
      <c r="Q73">
        <v>498</v>
      </c>
      <c r="R73">
        <v>161</v>
      </c>
      <c r="S73">
        <v>17</v>
      </c>
      <c r="T73">
        <v>132</v>
      </c>
      <c r="U73">
        <v>899</v>
      </c>
      <c r="V73">
        <v>2587</v>
      </c>
    </row>
    <row r="74" spans="1:22" x14ac:dyDescent="0.2">
      <c r="A74" t="s">
        <v>142</v>
      </c>
      <c r="B74">
        <v>35</v>
      </c>
      <c r="C74" t="s">
        <v>71</v>
      </c>
      <c r="D74">
        <v>23</v>
      </c>
      <c r="E74">
        <v>0</v>
      </c>
      <c r="F74">
        <v>1</v>
      </c>
      <c r="G74">
        <v>1</v>
      </c>
      <c r="H74">
        <v>4</v>
      </c>
      <c r="I74">
        <v>2</v>
      </c>
      <c r="J74">
        <v>23</v>
      </c>
      <c r="K74">
        <v>1</v>
      </c>
      <c r="L74">
        <v>7</v>
      </c>
      <c r="M74">
        <v>0</v>
      </c>
      <c r="N74">
        <v>5</v>
      </c>
      <c r="O74">
        <v>8</v>
      </c>
      <c r="P74">
        <v>11</v>
      </c>
      <c r="Q74">
        <v>6</v>
      </c>
      <c r="R74">
        <v>0</v>
      </c>
      <c r="S74">
        <v>1</v>
      </c>
      <c r="T74">
        <v>1</v>
      </c>
      <c r="U74">
        <v>3</v>
      </c>
      <c r="V74">
        <v>26</v>
      </c>
    </row>
    <row r="75" spans="1:22" x14ac:dyDescent="0.2">
      <c r="A75" t="s">
        <v>142</v>
      </c>
      <c r="B75">
        <v>35</v>
      </c>
      <c r="C75" t="s">
        <v>72</v>
      </c>
      <c r="D75">
        <v>16</v>
      </c>
      <c r="E75">
        <v>0</v>
      </c>
      <c r="F75">
        <v>2</v>
      </c>
      <c r="G75">
        <v>0</v>
      </c>
      <c r="H75">
        <v>5</v>
      </c>
      <c r="I75">
        <v>8</v>
      </c>
      <c r="J75">
        <v>17</v>
      </c>
      <c r="K75">
        <v>2</v>
      </c>
      <c r="L75">
        <v>12</v>
      </c>
      <c r="M75">
        <v>0</v>
      </c>
      <c r="N75">
        <v>11</v>
      </c>
      <c r="O75">
        <v>8</v>
      </c>
      <c r="P75">
        <v>6</v>
      </c>
      <c r="Q75">
        <v>3</v>
      </c>
      <c r="R75">
        <v>3</v>
      </c>
      <c r="S75">
        <v>0</v>
      </c>
      <c r="T75">
        <v>7</v>
      </c>
      <c r="U75">
        <v>14</v>
      </c>
      <c r="V75">
        <v>10</v>
      </c>
    </row>
    <row r="76" spans="1:22" x14ac:dyDescent="0.2">
      <c r="A76" t="s">
        <v>142</v>
      </c>
      <c r="B76">
        <v>35</v>
      </c>
      <c r="C76" t="s">
        <v>73</v>
      </c>
      <c r="D76">
        <v>13</v>
      </c>
      <c r="E76">
        <v>0</v>
      </c>
      <c r="F76">
        <v>0</v>
      </c>
      <c r="G76">
        <v>0</v>
      </c>
      <c r="H76">
        <v>3</v>
      </c>
      <c r="I76">
        <v>0</v>
      </c>
      <c r="J76">
        <v>9</v>
      </c>
      <c r="K76">
        <v>4</v>
      </c>
      <c r="L76">
        <v>3</v>
      </c>
      <c r="M76">
        <v>0</v>
      </c>
      <c r="N76">
        <v>3</v>
      </c>
      <c r="O76">
        <v>6</v>
      </c>
      <c r="P76">
        <v>3</v>
      </c>
      <c r="Q76">
        <v>1</v>
      </c>
      <c r="R76">
        <v>3</v>
      </c>
      <c r="S76">
        <v>0</v>
      </c>
      <c r="T76">
        <v>2</v>
      </c>
      <c r="U76">
        <v>4</v>
      </c>
      <c r="V76">
        <v>10</v>
      </c>
    </row>
    <row r="77" spans="1:22" x14ac:dyDescent="0.2">
      <c r="A77" t="s">
        <v>142</v>
      </c>
      <c r="B77">
        <v>35</v>
      </c>
      <c r="C77" t="s">
        <v>74</v>
      </c>
      <c r="D77">
        <v>7</v>
      </c>
      <c r="E77">
        <v>0</v>
      </c>
      <c r="F77">
        <v>0</v>
      </c>
      <c r="G77">
        <v>0</v>
      </c>
      <c r="H77">
        <v>2</v>
      </c>
      <c r="I77">
        <v>0</v>
      </c>
      <c r="J77">
        <v>8</v>
      </c>
      <c r="K77">
        <v>0</v>
      </c>
      <c r="L77">
        <v>1</v>
      </c>
      <c r="M77">
        <v>0</v>
      </c>
      <c r="N77">
        <v>1</v>
      </c>
      <c r="O77">
        <v>2</v>
      </c>
      <c r="P77">
        <v>4</v>
      </c>
      <c r="Q77">
        <v>2</v>
      </c>
      <c r="R77">
        <v>0</v>
      </c>
      <c r="S77">
        <v>0</v>
      </c>
      <c r="T77">
        <v>1</v>
      </c>
      <c r="U77">
        <v>4</v>
      </c>
      <c r="V77">
        <v>4</v>
      </c>
    </row>
    <row r="78" spans="1:22" x14ac:dyDescent="0.2">
      <c r="A78" t="s">
        <v>142</v>
      </c>
      <c r="B78">
        <v>35</v>
      </c>
      <c r="C78" t="s">
        <v>75</v>
      </c>
      <c r="D78">
        <v>1</v>
      </c>
      <c r="E78">
        <v>0</v>
      </c>
      <c r="F78">
        <v>0</v>
      </c>
      <c r="G78">
        <v>0</v>
      </c>
      <c r="H78">
        <v>0</v>
      </c>
      <c r="I78">
        <v>1</v>
      </c>
      <c r="J78">
        <v>2</v>
      </c>
      <c r="K78">
        <v>0</v>
      </c>
      <c r="L78">
        <v>0</v>
      </c>
      <c r="M78">
        <v>0</v>
      </c>
      <c r="N78">
        <v>0</v>
      </c>
      <c r="O78">
        <v>1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</row>
    <row r="79" spans="1:22" x14ac:dyDescent="0.2">
      <c r="A79" t="s">
        <v>142</v>
      </c>
      <c r="B79">
        <v>35</v>
      </c>
      <c r="C79" t="s">
        <v>76</v>
      </c>
      <c r="D79">
        <v>3</v>
      </c>
      <c r="E79">
        <v>0</v>
      </c>
      <c r="F79">
        <v>0</v>
      </c>
      <c r="G79">
        <v>0</v>
      </c>
      <c r="H79">
        <v>0</v>
      </c>
      <c r="I79">
        <v>1</v>
      </c>
      <c r="J79">
        <v>4</v>
      </c>
      <c r="K79">
        <v>0</v>
      </c>
      <c r="L79">
        <v>0</v>
      </c>
      <c r="M79">
        <v>0</v>
      </c>
      <c r="N79">
        <v>0</v>
      </c>
      <c r="O79">
        <v>2</v>
      </c>
      <c r="P79">
        <v>1</v>
      </c>
      <c r="Q79">
        <v>1</v>
      </c>
      <c r="R79">
        <v>0</v>
      </c>
      <c r="S79">
        <v>0</v>
      </c>
      <c r="T79">
        <v>0</v>
      </c>
      <c r="U79">
        <v>0</v>
      </c>
      <c r="V79">
        <v>4</v>
      </c>
    </row>
    <row r="80" spans="1:22" x14ac:dyDescent="0.2">
      <c r="A80" t="s">
        <v>143</v>
      </c>
      <c r="B80">
        <v>41</v>
      </c>
      <c r="C80" t="s">
        <v>77</v>
      </c>
      <c r="D80">
        <v>697</v>
      </c>
      <c r="E80">
        <v>2</v>
      </c>
      <c r="F80">
        <v>12</v>
      </c>
      <c r="G80">
        <v>1</v>
      </c>
      <c r="H80">
        <v>38</v>
      </c>
      <c r="I80">
        <v>22</v>
      </c>
      <c r="J80">
        <v>574</v>
      </c>
      <c r="K80">
        <v>51</v>
      </c>
      <c r="L80">
        <v>146</v>
      </c>
      <c r="M80">
        <v>1</v>
      </c>
      <c r="N80">
        <v>199</v>
      </c>
      <c r="O80">
        <v>233</v>
      </c>
      <c r="P80">
        <v>244</v>
      </c>
      <c r="Q80">
        <v>67</v>
      </c>
      <c r="R80">
        <v>22</v>
      </c>
      <c r="S80">
        <v>4</v>
      </c>
      <c r="T80">
        <v>13</v>
      </c>
      <c r="U80">
        <v>158</v>
      </c>
      <c r="V80">
        <v>597</v>
      </c>
    </row>
    <row r="81" spans="1:22" x14ac:dyDescent="0.2">
      <c r="A81" t="s">
        <v>144</v>
      </c>
      <c r="B81">
        <v>42</v>
      </c>
      <c r="C81" t="s">
        <v>78</v>
      </c>
      <c r="D81">
        <v>16</v>
      </c>
      <c r="E81">
        <v>0</v>
      </c>
      <c r="F81">
        <v>0</v>
      </c>
      <c r="G81">
        <v>1</v>
      </c>
      <c r="H81">
        <v>6</v>
      </c>
      <c r="I81">
        <v>6</v>
      </c>
      <c r="J81">
        <v>24</v>
      </c>
      <c r="K81">
        <v>2</v>
      </c>
      <c r="L81">
        <v>3</v>
      </c>
      <c r="M81">
        <v>0</v>
      </c>
      <c r="N81">
        <v>8</v>
      </c>
      <c r="O81">
        <v>6</v>
      </c>
      <c r="P81">
        <v>8</v>
      </c>
      <c r="Q81">
        <v>4</v>
      </c>
      <c r="R81">
        <v>3</v>
      </c>
      <c r="S81">
        <v>0</v>
      </c>
      <c r="T81">
        <v>1</v>
      </c>
      <c r="U81">
        <v>4</v>
      </c>
      <c r="V81">
        <v>24</v>
      </c>
    </row>
    <row r="82" spans="1:22" x14ac:dyDescent="0.2">
      <c r="A82" t="s">
        <v>144</v>
      </c>
      <c r="B82">
        <v>42</v>
      </c>
      <c r="C82" t="s">
        <v>79</v>
      </c>
      <c r="D82">
        <v>3</v>
      </c>
      <c r="E82">
        <v>0</v>
      </c>
      <c r="F82">
        <v>0</v>
      </c>
      <c r="G82">
        <v>0</v>
      </c>
      <c r="H82">
        <v>3</v>
      </c>
      <c r="I82">
        <v>0</v>
      </c>
      <c r="J82">
        <v>6</v>
      </c>
      <c r="K82">
        <v>0</v>
      </c>
      <c r="L82">
        <v>0</v>
      </c>
      <c r="M82">
        <v>0</v>
      </c>
      <c r="N82">
        <v>2</v>
      </c>
      <c r="O82">
        <v>1</v>
      </c>
      <c r="P82">
        <v>3</v>
      </c>
      <c r="Q82">
        <v>0</v>
      </c>
      <c r="R82">
        <v>0</v>
      </c>
      <c r="S82">
        <v>0</v>
      </c>
      <c r="T82">
        <v>0</v>
      </c>
      <c r="U82">
        <v>3</v>
      </c>
      <c r="V82">
        <v>3</v>
      </c>
    </row>
    <row r="83" spans="1:22" x14ac:dyDescent="0.2">
      <c r="A83" t="s">
        <v>144</v>
      </c>
      <c r="B83">
        <v>42</v>
      </c>
      <c r="C83" t="s">
        <v>80</v>
      </c>
      <c r="D83">
        <v>3</v>
      </c>
      <c r="E83">
        <v>0</v>
      </c>
      <c r="F83">
        <v>1</v>
      </c>
      <c r="G83">
        <v>0</v>
      </c>
      <c r="H83">
        <v>1</v>
      </c>
      <c r="I83">
        <v>1</v>
      </c>
      <c r="J83">
        <v>4</v>
      </c>
      <c r="K83">
        <v>1</v>
      </c>
      <c r="L83">
        <v>1</v>
      </c>
      <c r="M83">
        <v>0</v>
      </c>
      <c r="N83">
        <v>1</v>
      </c>
      <c r="O83">
        <v>2</v>
      </c>
      <c r="P83">
        <v>2</v>
      </c>
      <c r="Q83">
        <v>1</v>
      </c>
      <c r="R83">
        <v>0</v>
      </c>
      <c r="S83">
        <v>0</v>
      </c>
      <c r="T83">
        <v>0</v>
      </c>
      <c r="U83">
        <v>2</v>
      </c>
      <c r="V83">
        <v>4</v>
      </c>
    </row>
    <row r="84" spans="1:22" x14ac:dyDescent="0.2">
      <c r="A84" t="s">
        <v>144</v>
      </c>
      <c r="B84">
        <v>42</v>
      </c>
      <c r="C84" t="s">
        <v>81</v>
      </c>
      <c r="D84">
        <v>259</v>
      </c>
      <c r="E84">
        <v>0</v>
      </c>
      <c r="F84">
        <v>6</v>
      </c>
      <c r="G84">
        <v>4</v>
      </c>
      <c r="H84">
        <v>66</v>
      </c>
      <c r="I84">
        <v>29</v>
      </c>
      <c r="J84">
        <v>269</v>
      </c>
      <c r="K84">
        <v>29</v>
      </c>
      <c r="L84">
        <v>64</v>
      </c>
      <c r="M84">
        <v>2</v>
      </c>
      <c r="N84">
        <v>81</v>
      </c>
      <c r="O84">
        <v>109</v>
      </c>
      <c r="P84">
        <v>122</v>
      </c>
      <c r="Q84">
        <v>31</v>
      </c>
      <c r="R84">
        <v>21</v>
      </c>
      <c r="S84">
        <v>1</v>
      </c>
      <c r="T84">
        <v>38</v>
      </c>
      <c r="U84">
        <v>114</v>
      </c>
      <c r="V84">
        <v>211</v>
      </c>
    </row>
    <row r="85" spans="1:22" x14ac:dyDescent="0.2">
      <c r="A85" t="s">
        <v>144</v>
      </c>
      <c r="B85">
        <v>42</v>
      </c>
      <c r="C85" t="s">
        <v>82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</row>
    <row r="86" spans="1:22" x14ac:dyDescent="0.2">
      <c r="A86" t="s">
        <v>144</v>
      </c>
      <c r="B86">
        <v>42</v>
      </c>
      <c r="C86" t="s">
        <v>83</v>
      </c>
      <c r="D86">
        <v>11</v>
      </c>
      <c r="E86">
        <v>0</v>
      </c>
      <c r="F86">
        <v>0</v>
      </c>
      <c r="G86">
        <v>0</v>
      </c>
      <c r="H86">
        <v>9</v>
      </c>
      <c r="I86">
        <v>6</v>
      </c>
      <c r="J86">
        <v>21</v>
      </c>
      <c r="K86">
        <v>0</v>
      </c>
      <c r="L86">
        <v>5</v>
      </c>
      <c r="M86">
        <v>0</v>
      </c>
      <c r="N86">
        <v>3</v>
      </c>
      <c r="O86">
        <v>5</v>
      </c>
      <c r="P86">
        <v>10</v>
      </c>
      <c r="Q86">
        <v>8</v>
      </c>
      <c r="R86">
        <v>0</v>
      </c>
      <c r="S86">
        <v>0</v>
      </c>
      <c r="T86">
        <v>2</v>
      </c>
      <c r="U86">
        <v>17</v>
      </c>
      <c r="V86">
        <v>7</v>
      </c>
    </row>
    <row r="87" spans="1:22" x14ac:dyDescent="0.2">
      <c r="A87" t="s">
        <v>145</v>
      </c>
      <c r="B87">
        <v>43</v>
      </c>
      <c r="C87" t="s">
        <v>84</v>
      </c>
      <c r="D87">
        <v>32</v>
      </c>
      <c r="E87">
        <v>0</v>
      </c>
      <c r="F87">
        <v>5</v>
      </c>
      <c r="G87">
        <v>0</v>
      </c>
      <c r="H87">
        <v>8</v>
      </c>
      <c r="I87">
        <v>5</v>
      </c>
      <c r="J87">
        <v>34</v>
      </c>
      <c r="K87">
        <v>5</v>
      </c>
      <c r="L87">
        <v>11</v>
      </c>
      <c r="M87">
        <v>0</v>
      </c>
      <c r="N87">
        <v>10</v>
      </c>
      <c r="O87">
        <v>11</v>
      </c>
      <c r="P87">
        <v>19</v>
      </c>
      <c r="Q87">
        <v>4</v>
      </c>
      <c r="R87">
        <v>5</v>
      </c>
      <c r="S87">
        <v>0</v>
      </c>
      <c r="T87">
        <v>5</v>
      </c>
      <c r="U87">
        <v>11</v>
      </c>
      <c r="V87">
        <v>34</v>
      </c>
    </row>
    <row r="88" spans="1:22" x14ac:dyDescent="0.2">
      <c r="A88" t="s">
        <v>145</v>
      </c>
      <c r="B88">
        <v>43</v>
      </c>
      <c r="C88" t="s">
        <v>85</v>
      </c>
      <c r="D88">
        <v>11</v>
      </c>
      <c r="E88">
        <v>0</v>
      </c>
      <c r="F88">
        <v>0</v>
      </c>
      <c r="G88">
        <v>0</v>
      </c>
      <c r="H88">
        <v>7</v>
      </c>
      <c r="I88">
        <v>2</v>
      </c>
      <c r="J88">
        <v>13</v>
      </c>
      <c r="K88">
        <v>4</v>
      </c>
      <c r="L88">
        <v>2</v>
      </c>
      <c r="M88">
        <v>1</v>
      </c>
      <c r="N88">
        <v>9</v>
      </c>
      <c r="O88">
        <v>2</v>
      </c>
      <c r="P88">
        <v>6</v>
      </c>
      <c r="Q88">
        <v>3</v>
      </c>
      <c r="R88">
        <v>0</v>
      </c>
      <c r="S88">
        <v>0</v>
      </c>
      <c r="T88">
        <v>1</v>
      </c>
      <c r="U88">
        <v>6</v>
      </c>
      <c r="V88">
        <v>13</v>
      </c>
    </row>
    <row r="89" spans="1:22" x14ac:dyDescent="0.2">
      <c r="A89" t="s">
        <v>145</v>
      </c>
      <c r="B89">
        <v>43</v>
      </c>
      <c r="C89" t="s">
        <v>86</v>
      </c>
      <c r="D89">
        <v>12</v>
      </c>
      <c r="E89">
        <v>0</v>
      </c>
      <c r="F89">
        <v>0</v>
      </c>
      <c r="G89">
        <v>0</v>
      </c>
      <c r="H89">
        <v>9</v>
      </c>
      <c r="I89">
        <v>8</v>
      </c>
      <c r="J89">
        <v>24</v>
      </c>
      <c r="K89">
        <v>5</v>
      </c>
      <c r="L89">
        <v>0</v>
      </c>
      <c r="M89">
        <v>0</v>
      </c>
      <c r="N89">
        <v>6</v>
      </c>
      <c r="O89">
        <v>5</v>
      </c>
      <c r="P89">
        <v>12</v>
      </c>
      <c r="Q89">
        <v>5</v>
      </c>
      <c r="R89">
        <v>1</v>
      </c>
      <c r="S89">
        <v>1</v>
      </c>
      <c r="T89">
        <v>0</v>
      </c>
      <c r="U89">
        <v>15</v>
      </c>
      <c r="V89">
        <v>13</v>
      </c>
    </row>
    <row r="90" spans="1:22" x14ac:dyDescent="0.2">
      <c r="A90" t="s">
        <v>145</v>
      </c>
      <c r="B90">
        <v>43</v>
      </c>
      <c r="C90" t="s">
        <v>87</v>
      </c>
      <c r="D90">
        <v>22</v>
      </c>
      <c r="E90">
        <v>0</v>
      </c>
      <c r="F90">
        <v>0</v>
      </c>
      <c r="G90">
        <v>0</v>
      </c>
      <c r="H90">
        <v>12</v>
      </c>
      <c r="I90">
        <v>8</v>
      </c>
      <c r="J90">
        <v>37</v>
      </c>
      <c r="K90">
        <v>3</v>
      </c>
      <c r="L90">
        <v>2</v>
      </c>
      <c r="M90">
        <v>0</v>
      </c>
      <c r="N90">
        <v>9</v>
      </c>
      <c r="O90">
        <v>11</v>
      </c>
      <c r="P90">
        <v>13</v>
      </c>
      <c r="Q90">
        <v>6</v>
      </c>
      <c r="R90">
        <v>3</v>
      </c>
      <c r="S90">
        <v>1</v>
      </c>
      <c r="T90">
        <v>5</v>
      </c>
      <c r="U90">
        <v>13</v>
      </c>
      <c r="V90">
        <v>23</v>
      </c>
    </row>
    <row r="91" spans="1:22" x14ac:dyDescent="0.2">
      <c r="A91" t="s">
        <v>145</v>
      </c>
      <c r="B91">
        <v>43</v>
      </c>
      <c r="C91" t="s">
        <v>88</v>
      </c>
      <c r="D91">
        <v>17</v>
      </c>
      <c r="E91">
        <v>0</v>
      </c>
      <c r="F91">
        <v>0</v>
      </c>
      <c r="G91">
        <v>0</v>
      </c>
      <c r="H91">
        <v>3</v>
      </c>
      <c r="I91">
        <v>3</v>
      </c>
      <c r="J91">
        <v>16</v>
      </c>
      <c r="K91">
        <v>3</v>
      </c>
      <c r="L91">
        <v>4</v>
      </c>
      <c r="M91">
        <v>0</v>
      </c>
      <c r="N91">
        <v>6</v>
      </c>
      <c r="O91">
        <v>5</v>
      </c>
      <c r="P91">
        <v>10</v>
      </c>
      <c r="Q91">
        <v>1</v>
      </c>
      <c r="R91">
        <v>1</v>
      </c>
      <c r="S91">
        <v>1</v>
      </c>
      <c r="T91">
        <v>2</v>
      </c>
      <c r="U91">
        <v>3</v>
      </c>
      <c r="V91">
        <v>17</v>
      </c>
    </row>
    <row r="92" spans="1:22" x14ac:dyDescent="0.2">
      <c r="A92" t="s">
        <v>145</v>
      </c>
      <c r="B92">
        <v>43</v>
      </c>
      <c r="C92" t="s">
        <v>89</v>
      </c>
      <c r="D92">
        <v>383</v>
      </c>
      <c r="E92">
        <v>0</v>
      </c>
      <c r="F92">
        <v>7</v>
      </c>
      <c r="G92">
        <v>4</v>
      </c>
      <c r="H92">
        <v>90</v>
      </c>
      <c r="I92">
        <v>52</v>
      </c>
      <c r="J92">
        <v>409</v>
      </c>
      <c r="K92">
        <v>44</v>
      </c>
      <c r="L92">
        <v>81</v>
      </c>
      <c r="M92">
        <v>2</v>
      </c>
      <c r="N92">
        <v>101</v>
      </c>
      <c r="O92">
        <v>116</v>
      </c>
      <c r="P92">
        <v>196</v>
      </c>
      <c r="Q92">
        <v>74</v>
      </c>
      <c r="R92">
        <v>47</v>
      </c>
      <c r="S92">
        <v>4</v>
      </c>
      <c r="T92">
        <v>28</v>
      </c>
      <c r="U92">
        <v>130</v>
      </c>
      <c r="V92">
        <v>374</v>
      </c>
    </row>
    <row r="93" spans="1:22" x14ac:dyDescent="0.2">
      <c r="A93" t="s">
        <v>145</v>
      </c>
      <c r="B93">
        <v>43</v>
      </c>
      <c r="C93" t="s">
        <v>90</v>
      </c>
      <c r="D93">
        <v>1</v>
      </c>
      <c r="E93">
        <v>0</v>
      </c>
      <c r="F93">
        <v>0</v>
      </c>
      <c r="G93">
        <v>0</v>
      </c>
      <c r="H93">
        <v>3</v>
      </c>
      <c r="I93">
        <v>1</v>
      </c>
      <c r="J93">
        <v>4</v>
      </c>
      <c r="K93">
        <v>1</v>
      </c>
      <c r="L93">
        <v>0</v>
      </c>
      <c r="M93">
        <v>0</v>
      </c>
      <c r="N93">
        <v>2</v>
      </c>
      <c r="O93">
        <v>0</v>
      </c>
      <c r="P93">
        <v>0</v>
      </c>
      <c r="Q93">
        <v>1</v>
      </c>
      <c r="R93">
        <v>2</v>
      </c>
      <c r="S93">
        <v>1</v>
      </c>
      <c r="T93">
        <v>1</v>
      </c>
      <c r="U93">
        <v>2</v>
      </c>
      <c r="V93">
        <v>1</v>
      </c>
    </row>
    <row r="94" spans="1:22" x14ac:dyDescent="0.2">
      <c r="A94" t="s">
        <v>145</v>
      </c>
      <c r="B94">
        <v>43</v>
      </c>
      <c r="C94" t="s">
        <v>91</v>
      </c>
      <c r="D94">
        <v>1</v>
      </c>
      <c r="E94">
        <v>0</v>
      </c>
      <c r="F94">
        <v>0</v>
      </c>
      <c r="G94">
        <v>0</v>
      </c>
      <c r="H94">
        <v>2</v>
      </c>
      <c r="I94">
        <v>0</v>
      </c>
      <c r="J94">
        <v>2</v>
      </c>
      <c r="K94">
        <v>0</v>
      </c>
      <c r="L94">
        <v>1</v>
      </c>
      <c r="M94">
        <v>0</v>
      </c>
      <c r="N94">
        <v>1</v>
      </c>
      <c r="O94">
        <v>1</v>
      </c>
      <c r="P94">
        <v>1</v>
      </c>
      <c r="Q94">
        <v>0</v>
      </c>
      <c r="R94">
        <v>0</v>
      </c>
      <c r="S94">
        <v>0</v>
      </c>
      <c r="T94">
        <v>0</v>
      </c>
      <c r="U94">
        <v>2</v>
      </c>
      <c r="V94">
        <v>1</v>
      </c>
    </row>
    <row r="95" spans="1:22" x14ac:dyDescent="0.2">
      <c r="A95" t="s">
        <v>145</v>
      </c>
      <c r="B95">
        <v>43</v>
      </c>
      <c r="C95" t="s">
        <v>92</v>
      </c>
      <c r="D95">
        <v>7</v>
      </c>
      <c r="E95">
        <v>0</v>
      </c>
      <c r="F95">
        <v>0</v>
      </c>
      <c r="G95">
        <v>0</v>
      </c>
      <c r="H95">
        <v>9</v>
      </c>
      <c r="I95">
        <v>4</v>
      </c>
      <c r="J95">
        <v>15</v>
      </c>
      <c r="K95">
        <v>1</v>
      </c>
      <c r="L95">
        <v>4</v>
      </c>
      <c r="M95">
        <v>0</v>
      </c>
      <c r="N95">
        <v>3</v>
      </c>
      <c r="O95">
        <v>2</v>
      </c>
      <c r="P95">
        <v>6</v>
      </c>
      <c r="Q95">
        <v>5</v>
      </c>
      <c r="R95">
        <v>3</v>
      </c>
      <c r="S95">
        <v>1</v>
      </c>
      <c r="T95">
        <v>3</v>
      </c>
      <c r="U95">
        <v>10</v>
      </c>
      <c r="V95">
        <v>6</v>
      </c>
    </row>
    <row r="96" spans="1:22" x14ac:dyDescent="0.2">
      <c r="A96" t="s">
        <v>146</v>
      </c>
      <c r="B96">
        <v>50</v>
      </c>
      <c r="C96" t="s">
        <v>93</v>
      </c>
      <c r="D96">
        <v>51</v>
      </c>
      <c r="E96">
        <v>1</v>
      </c>
      <c r="F96">
        <v>1</v>
      </c>
      <c r="G96">
        <v>0</v>
      </c>
      <c r="H96">
        <v>10</v>
      </c>
      <c r="I96">
        <v>2</v>
      </c>
      <c r="J96">
        <v>35</v>
      </c>
      <c r="K96">
        <v>6</v>
      </c>
      <c r="L96">
        <v>23</v>
      </c>
      <c r="M96">
        <v>1</v>
      </c>
      <c r="N96">
        <v>19</v>
      </c>
      <c r="O96">
        <v>17</v>
      </c>
      <c r="P96">
        <v>23</v>
      </c>
      <c r="Q96">
        <v>6</v>
      </c>
      <c r="R96">
        <v>0</v>
      </c>
      <c r="S96">
        <v>0</v>
      </c>
      <c r="T96">
        <v>2</v>
      </c>
      <c r="U96">
        <v>12</v>
      </c>
      <c r="V96">
        <v>51</v>
      </c>
    </row>
    <row r="97" spans="1:22" x14ac:dyDescent="0.2">
      <c r="A97" t="s">
        <v>147</v>
      </c>
      <c r="B97">
        <v>51</v>
      </c>
      <c r="C97" t="s">
        <v>94</v>
      </c>
      <c r="D97">
        <v>8</v>
      </c>
      <c r="E97">
        <v>0</v>
      </c>
      <c r="F97">
        <v>0</v>
      </c>
      <c r="G97">
        <v>0</v>
      </c>
      <c r="H97">
        <v>0</v>
      </c>
      <c r="I97">
        <v>1</v>
      </c>
      <c r="J97">
        <v>3</v>
      </c>
      <c r="K97">
        <v>3</v>
      </c>
      <c r="L97">
        <v>3</v>
      </c>
      <c r="M97">
        <v>0</v>
      </c>
      <c r="N97">
        <v>1</v>
      </c>
      <c r="O97">
        <v>2</v>
      </c>
      <c r="P97">
        <v>4</v>
      </c>
      <c r="Q97">
        <v>2</v>
      </c>
      <c r="R97">
        <v>0</v>
      </c>
      <c r="S97">
        <v>0</v>
      </c>
      <c r="T97">
        <v>0</v>
      </c>
      <c r="U97">
        <v>1</v>
      </c>
      <c r="V97">
        <v>8</v>
      </c>
    </row>
    <row r="98" spans="1:22" x14ac:dyDescent="0.2">
      <c r="A98" t="s">
        <v>147</v>
      </c>
      <c r="B98">
        <v>51</v>
      </c>
      <c r="C98" t="s">
        <v>95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</row>
    <row r="99" spans="1:22" x14ac:dyDescent="0.2">
      <c r="A99" t="s">
        <v>147</v>
      </c>
      <c r="B99">
        <v>51</v>
      </c>
      <c r="C99" t="s">
        <v>96</v>
      </c>
      <c r="D99">
        <v>21</v>
      </c>
      <c r="E99">
        <v>0</v>
      </c>
      <c r="F99">
        <v>4</v>
      </c>
      <c r="G99">
        <v>0</v>
      </c>
      <c r="H99">
        <v>16</v>
      </c>
      <c r="I99">
        <v>16</v>
      </c>
      <c r="J99">
        <v>21</v>
      </c>
      <c r="K99">
        <v>12</v>
      </c>
      <c r="L99">
        <v>24</v>
      </c>
      <c r="M99">
        <v>0</v>
      </c>
      <c r="N99">
        <v>12</v>
      </c>
      <c r="O99">
        <v>10</v>
      </c>
      <c r="P99">
        <v>18</v>
      </c>
      <c r="Q99">
        <v>12</v>
      </c>
      <c r="R99">
        <v>5</v>
      </c>
      <c r="S99">
        <v>1</v>
      </c>
      <c r="T99">
        <v>18</v>
      </c>
      <c r="U99">
        <v>17</v>
      </c>
      <c r="V99">
        <v>21</v>
      </c>
    </row>
    <row r="100" spans="1:22" x14ac:dyDescent="0.2">
      <c r="A100" t="s">
        <v>147</v>
      </c>
      <c r="B100">
        <v>51</v>
      </c>
      <c r="C100" t="s">
        <v>97</v>
      </c>
      <c r="D100">
        <v>7</v>
      </c>
      <c r="E100">
        <v>0</v>
      </c>
      <c r="F100">
        <v>0</v>
      </c>
      <c r="G100">
        <v>0</v>
      </c>
      <c r="H100">
        <v>8</v>
      </c>
      <c r="I100">
        <v>1</v>
      </c>
      <c r="J100">
        <v>6</v>
      </c>
      <c r="K100">
        <v>3</v>
      </c>
      <c r="L100">
        <v>7</v>
      </c>
      <c r="M100">
        <v>0</v>
      </c>
      <c r="N100">
        <v>3</v>
      </c>
      <c r="O100">
        <v>7</v>
      </c>
      <c r="P100">
        <v>3</v>
      </c>
      <c r="Q100">
        <v>2</v>
      </c>
      <c r="R100">
        <v>1</v>
      </c>
      <c r="S100">
        <v>0</v>
      </c>
      <c r="T100">
        <v>3</v>
      </c>
      <c r="U100">
        <v>7</v>
      </c>
      <c r="V100">
        <v>6</v>
      </c>
    </row>
    <row r="101" spans="1:22" x14ac:dyDescent="0.2">
      <c r="A101" t="s">
        <v>147</v>
      </c>
      <c r="B101">
        <v>51</v>
      </c>
      <c r="C101" t="s">
        <v>98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</row>
    <row r="102" spans="1:22" x14ac:dyDescent="0.2">
      <c r="A102" t="s">
        <v>147</v>
      </c>
      <c r="B102">
        <v>51</v>
      </c>
      <c r="C102" t="s">
        <v>99</v>
      </c>
      <c r="D102">
        <v>9</v>
      </c>
      <c r="E102">
        <v>0</v>
      </c>
      <c r="F102">
        <v>0</v>
      </c>
      <c r="G102">
        <v>0</v>
      </c>
      <c r="H102">
        <v>6</v>
      </c>
      <c r="I102">
        <v>2</v>
      </c>
      <c r="J102">
        <v>4</v>
      </c>
      <c r="K102">
        <v>3</v>
      </c>
      <c r="L102">
        <v>10</v>
      </c>
      <c r="M102">
        <v>0</v>
      </c>
      <c r="N102">
        <v>2</v>
      </c>
      <c r="O102">
        <v>3</v>
      </c>
      <c r="P102">
        <v>8</v>
      </c>
      <c r="Q102">
        <v>3</v>
      </c>
      <c r="R102">
        <v>1</v>
      </c>
      <c r="S102">
        <v>0</v>
      </c>
      <c r="T102">
        <v>0</v>
      </c>
      <c r="U102">
        <v>2</v>
      </c>
      <c r="V102">
        <v>15</v>
      </c>
    </row>
    <row r="103" spans="1:22" x14ac:dyDescent="0.2">
      <c r="A103" t="s">
        <v>148</v>
      </c>
      <c r="B103">
        <v>52</v>
      </c>
      <c r="C103" t="s">
        <v>100</v>
      </c>
      <c r="D103">
        <v>46</v>
      </c>
      <c r="E103">
        <v>0</v>
      </c>
      <c r="F103">
        <v>1</v>
      </c>
      <c r="G103">
        <v>1</v>
      </c>
      <c r="H103">
        <v>8</v>
      </c>
      <c r="I103">
        <v>2</v>
      </c>
      <c r="J103">
        <v>47</v>
      </c>
      <c r="K103">
        <v>3</v>
      </c>
      <c r="L103">
        <v>8</v>
      </c>
      <c r="M103">
        <v>0</v>
      </c>
      <c r="N103">
        <v>12</v>
      </c>
      <c r="O103">
        <v>18</v>
      </c>
      <c r="P103">
        <v>23</v>
      </c>
      <c r="Q103">
        <v>4</v>
      </c>
      <c r="R103">
        <v>1</v>
      </c>
      <c r="S103">
        <v>0</v>
      </c>
      <c r="T103">
        <v>7</v>
      </c>
      <c r="U103">
        <v>3</v>
      </c>
      <c r="V103">
        <v>48</v>
      </c>
    </row>
    <row r="104" spans="1:22" x14ac:dyDescent="0.2">
      <c r="A104" t="s">
        <v>148</v>
      </c>
      <c r="B104">
        <v>52</v>
      </c>
      <c r="C104" t="s">
        <v>101</v>
      </c>
      <c r="D104">
        <v>31</v>
      </c>
      <c r="E104">
        <v>1</v>
      </c>
      <c r="F104">
        <v>0</v>
      </c>
      <c r="G104">
        <v>0</v>
      </c>
      <c r="H104">
        <v>12</v>
      </c>
      <c r="I104">
        <v>2</v>
      </c>
      <c r="J104">
        <v>17</v>
      </c>
      <c r="K104">
        <v>6</v>
      </c>
      <c r="L104">
        <v>23</v>
      </c>
      <c r="M104">
        <v>0</v>
      </c>
      <c r="N104">
        <v>11</v>
      </c>
      <c r="O104">
        <v>18</v>
      </c>
      <c r="P104">
        <v>9</v>
      </c>
      <c r="Q104">
        <v>8</v>
      </c>
      <c r="R104">
        <v>0</v>
      </c>
      <c r="S104">
        <v>0</v>
      </c>
      <c r="T104">
        <v>8</v>
      </c>
      <c r="U104">
        <v>20</v>
      </c>
      <c r="V104">
        <v>18</v>
      </c>
    </row>
    <row r="105" spans="1:22" x14ac:dyDescent="0.2">
      <c r="A105" t="s">
        <v>148</v>
      </c>
      <c r="B105">
        <v>52</v>
      </c>
      <c r="C105" t="s">
        <v>102</v>
      </c>
      <c r="D105">
        <v>118</v>
      </c>
      <c r="E105">
        <v>0</v>
      </c>
      <c r="F105">
        <v>5</v>
      </c>
      <c r="G105">
        <v>0</v>
      </c>
      <c r="H105">
        <v>45</v>
      </c>
      <c r="I105">
        <v>23</v>
      </c>
      <c r="J105">
        <v>49</v>
      </c>
      <c r="K105">
        <v>20</v>
      </c>
      <c r="L105">
        <v>122</v>
      </c>
      <c r="M105">
        <v>0</v>
      </c>
      <c r="N105">
        <v>33</v>
      </c>
      <c r="O105">
        <v>46</v>
      </c>
      <c r="P105">
        <v>66</v>
      </c>
      <c r="Q105">
        <v>33</v>
      </c>
      <c r="R105">
        <v>11</v>
      </c>
      <c r="S105">
        <v>2</v>
      </c>
      <c r="T105">
        <v>17</v>
      </c>
      <c r="U105">
        <v>61</v>
      </c>
      <c r="V105">
        <v>111</v>
      </c>
    </row>
    <row r="106" spans="1:22" x14ac:dyDescent="0.2">
      <c r="A106" t="s">
        <v>149</v>
      </c>
      <c r="B106">
        <v>53</v>
      </c>
      <c r="C106" t="s">
        <v>103</v>
      </c>
      <c r="D106">
        <v>298</v>
      </c>
      <c r="E106">
        <v>1</v>
      </c>
      <c r="F106">
        <v>7</v>
      </c>
      <c r="G106">
        <v>1</v>
      </c>
      <c r="H106">
        <v>22</v>
      </c>
      <c r="I106">
        <v>11</v>
      </c>
      <c r="J106">
        <v>154</v>
      </c>
      <c r="K106">
        <v>51</v>
      </c>
      <c r="L106">
        <v>133</v>
      </c>
      <c r="M106">
        <v>2</v>
      </c>
      <c r="N106">
        <v>63</v>
      </c>
      <c r="O106">
        <v>85</v>
      </c>
      <c r="P106">
        <v>127</v>
      </c>
      <c r="Q106">
        <v>44</v>
      </c>
      <c r="R106">
        <v>20</v>
      </c>
      <c r="S106">
        <v>1</v>
      </c>
      <c r="T106">
        <v>5</v>
      </c>
      <c r="U106">
        <v>38</v>
      </c>
      <c r="V106">
        <v>296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topLeftCell="E1" workbookViewId="0">
      <selection activeCell="C3" sqref="C3:C8"/>
    </sheetView>
  </sheetViews>
  <sheetFormatPr baseColWidth="10" defaultRowHeight="16" x14ac:dyDescent="0.2"/>
  <cols>
    <col min="1" max="1" width="19.5" bestFit="1" customWidth="1"/>
    <col min="2" max="2" width="16.6640625" style="1" bestFit="1" customWidth="1"/>
    <col min="3" max="3" width="18.33203125" style="1" bestFit="1" customWidth="1"/>
    <col min="4" max="4" width="10.83203125" style="1"/>
    <col min="5" max="5" width="15.1640625" style="1" bestFit="1" customWidth="1"/>
    <col min="6" max="6" width="14" style="1" bestFit="1" customWidth="1"/>
    <col min="7" max="7" width="12.6640625" style="1" bestFit="1" customWidth="1"/>
    <col min="8" max="8" width="24.33203125" style="1" bestFit="1" customWidth="1"/>
    <col min="9" max="9" width="15.6640625" style="1" bestFit="1" customWidth="1"/>
    <col min="10" max="11" width="10.83203125" style="1"/>
    <col min="12" max="12" width="8.33203125" style="1" bestFit="1" customWidth="1"/>
    <col min="13" max="13" width="9.5" style="1" bestFit="1" customWidth="1"/>
    <col min="14" max="17" width="12.6640625" style="1" bestFit="1" customWidth="1"/>
    <col min="18" max="18" width="14.5" style="1" bestFit="1" customWidth="1"/>
    <col min="19" max="20" width="10.6640625" style="1" bestFit="1" customWidth="1"/>
    <col min="21" max="21" width="11.6640625" style="1" bestFit="1" customWidth="1"/>
    <col min="22" max="22" width="14.5" style="1" bestFit="1" customWidth="1"/>
  </cols>
  <sheetData>
    <row r="1" spans="1:22" x14ac:dyDescent="0.2">
      <c r="A1" s="51" t="s">
        <v>153</v>
      </c>
      <c r="B1" s="53" t="s">
        <v>152</v>
      </c>
      <c r="C1" s="52" t="s">
        <v>154</v>
      </c>
      <c r="D1" s="52"/>
      <c r="E1" s="52"/>
      <c r="F1" s="52"/>
      <c r="G1" s="52"/>
      <c r="H1" s="52"/>
      <c r="I1" s="9" t="s">
        <v>165</v>
      </c>
      <c r="J1" s="10"/>
      <c r="K1" s="10"/>
      <c r="L1" s="10"/>
      <c r="M1" s="11"/>
      <c r="N1" s="52" t="s">
        <v>166</v>
      </c>
      <c r="O1" s="52"/>
      <c r="P1" s="52"/>
      <c r="Q1" s="52"/>
      <c r="R1" s="52"/>
      <c r="S1" s="48" t="s">
        <v>176</v>
      </c>
      <c r="T1" s="49"/>
      <c r="U1" s="49"/>
      <c r="V1" s="50"/>
    </row>
    <row r="2" spans="1:22" x14ac:dyDescent="0.2">
      <c r="A2" s="51"/>
      <c r="B2" s="54"/>
      <c r="C2" s="5" t="s">
        <v>155</v>
      </c>
      <c r="D2" s="5" t="s">
        <v>156</v>
      </c>
      <c r="E2" s="5" t="s">
        <v>157</v>
      </c>
      <c r="F2" s="5" t="s">
        <v>158</v>
      </c>
      <c r="G2" s="5" t="s">
        <v>159</v>
      </c>
      <c r="H2" s="5" t="s">
        <v>160</v>
      </c>
      <c r="I2" s="2" t="s">
        <v>161</v>
      </c>
      <c r="J2" s="2" t="s">
        <v>162</v>
      </c>
      <c r="K2" s="2" t="s">
        <v>163</v>
      </c>
      <c r="L2" s="2" t="s">
        <v>177</v>
      </c>
      <c r="M2" s="2" t="s">
        <v>164</v>
      </c>
      <c r="N2" s="5" t="s">
        <v>167</v>
      </c>
      <c r="O2" s="5" t="s">
        <v>168</v>
      </c>
      <c r="P2" s="5" t="s">
        <v>169</v>
      </c>
      <c r="Q2" s="5" t="s">
        <v>170</v>
      </c>
      <c r="R2" s="5" t="s">
        <v>171</v>
      </c>
      <c r="S2" s="2" t="s">
        <v>172</v>
      </c>
      <c r="T2" s="2" t="s">
        <v>173</v>
      </c>
      <c r="U2" s="2" t="s">
        <v>174</v>
      </c>
      <c r="V2" s="2" t="s">
        <v>175</v>
      </c>
    </row>
    <row r="3" spans="1:22" x14ac:dyDescent="0.2">
      <c r="A3" s="3" t="s">
        <v>125</v>
      </c>
      <c r="B3" s="4">
        <f>SUM(C3:H3)</f>
        <v>19</v>
      </c>
      <c r="C3" s="6">
        <f>SUM(prep!D2:D5)</f>
        <v>7</v>
      </c>
      <c r="D3" s="6">
        <f>SUM(prep!E2:E5)</f>
        <v>0</v>
      </c>
      <c r="E3" s="6">
        <f>SUM(prep!F2:F5)</f>
        <v>0</v>
      </c>
      <c r="F3" s="6">
        <f>SUM(prep!G2:G5)</f>
        <v>0</v>
      </c>
      <c r="G3" s="6">
        <f>SUM(prep!H2:H5)</f>
        <v>5</v>
      </c>
      <c r="H3" s="6">
        <f>SUM(prep!I2:I5)</f>
        <v>7</v>
      </c>
      <c r="I3" s="4">
        <f>SUM(prep!J2:J5)</f>
        <v>5</v>
      </c>
      <c r="J3" s="4">
        <f>SUM(prep!K2:K5)</f>
        <v>4</v>
      </c>
      <c r="K3" s="4">
        <f>SUM(prep!L2:L5)</f>
        <v>9</v>
      </c>
      <c r="L3" s="4">
        <f>SUM(J3:K3)</f>
        <v>13</v>
      </c>
      <c r="M3" s="4">
        <f>SUM(prep!M2:M5)</f>
        <v>1</v>
      </c>
      <c r="N3" s="6">
        <f>SUM(prep!N2:N5)</f>
        <v>5</v>
      </c>
      <c r="O3" s="6">
        <f>SUM(prep!O2:O5)</f>
        <v>7</v>
      </c>
      <c r="P3" s="6">
        <f>SUM(prep!P2:P5)</f>
        <v>1</v>
      </c>
      <c r="Q3" s="6">
        <f>SUM(prep!Q2:Q5)</f>
        <v>4</v>
      </c>
      <c r="R3" s="6">
        <f>SUM(prep!R2:R5)</f>
        <v>2</v>
      </c>
      <c r="S3" s="4">
        <f>SUM(prep!S2:S5)</f>
        <v>2</v>
      </c>
      <c r="T3" s="4">
        <f>SUM(prep!T2:T5)</f>
        <v>4</v>
      </c>
      <c r="U3" s="4">
        <f>SUM(prep!U2:U5)</f>
        <v>4</v>
      </c>
      <c r="V3" s="4">
        <f>SUM(prep!V2:V5)</f>
        <v>9</v>
      </c>
    </row>
    <row r="4" spans="1:22" x14ac:dyDescent="0.2">
      <c r="A4" s="3" t="s">
        <v>126</v>
      </c>
      <c r="B4" s="4">
        <f t="shared" ref="B4:B28" si="0">SUM(C4:H4)</f>
        <v>191</v>
      </c>
      <c r="C4" s="6">
        <f>SUM(prep!D6)</f>
        <v>98</v>
      </c>
      <c r="D4" s="6">
        <f>SUM(prep!E6)</f>
        <v>0</v>
      </c>
      <c r="E4" s="6">
        <f>SUM(prep!F6)</f>
        <v>1</v>
      </c>
      <c r="F4" s="6">
        <f>SUM(prep!G6)</f>
        <v>0</v>
      </c>
      <c r="G4" s="6">
        <f>SUM(prep!H6)</f>
        <v>56</v>
      </c>
      <c r="H4" s="6">
        <f>SUM(prep!I6)</f>
        <v>36</v>
      </c>
      <c r="I4" s="4">
        <f>SUM(prep!J6)</f>
        <v>28</v>
      </c>
      <c r="J4" s="4">
        <f>SUM(prep!K6)</f>
        <v>7</v>
      </c>
      <c r="K4" s="4">
        <f>SUM(prep!L6)</f>
        <v>153</v>
      </c>
      <c r="L4" s="4">
        <f t="shared" ref="L4:L28" si="1">SUM(J4:K4)</f>
        <v>160</v>
      </c>
      <c r="M4" s="4">
        <f>SUM(prep!M6)</f>
        <v>3</v>
      </c>
      <c r="N4" s="6">
        <f>SUM(prep!N6)</f>
        <v>57</v>
      </c>
      <c r="O4" s="6">
        <f>SUM(prep!O6)</f>
        <v>44</v>
      </c>
      <c r="P4" s="6">
        <f>SUM(prep!P6)</f>
        <v>52</v>
      </c>
      <c r="Q4" s="6">
        <f>SUM(prep!Q6)</f>
        <v>29</v>
      </c>
      <c r="R4" s="6">
        <f>SUM(prep!R6)</f>
        <v>8</v>
      </c>
      <c r="S4" s="4">
        <f>SUM(prep!S6)</f>
        <v>3</v>
      </c>
      <c r="T4" s="4">
        <f>SUM(prep!T6)</f>
        <v>7</v>
      </c>
      <c r="U4" s="4">
        <f>SUM(prep!U6)</f>
        <v>59</v>
      </c>
      <c r="V4" s="4">
        <f>SUM(prep!V6)</f>
        <v>122</v>
      </c>
    </row>
    <row r="5" spans="1:22" x14ac:dyDescent="0.2">
      <c r="A5" s="3" t="s">
        <v>127</v>
      </c>
      <c r="B5" s="4">
        <f t="shared" si="0"/>
        <v>44</v>
      </c>
      <c r="C5" s="6">
        <f>SUM(prep!D7)</f>
        <v>18</v>
      </c>
      <c r="D5" s="6">
        <f>SUM(prep!E7)</f>
        <v>0</v>
      </c>
      <c r="E5" s="6">
        <f>SUM(prep!F7)</f>
        <v>0</v>
      </c>
      <c r="F5" s="6">
        <f>SUM(prep!G7)</f>
        <v>0</v>
      </c>
      <c r="G5" s="6">
        <f>SUM(prep!H7)</f>
        <v>12</v>
      </c>
      <c r="H5" s="6">
        <f>SUM(prep!I7)</f>
        <v>14</v>
      </c>
      <c r="I5" s="4">
        <f>SUM(prep!J7)</f>
        <v>8</v>
      </c>
      <c r="J5" s="4">
        <f>SUM(prep!K7)</f>
        <v>4</v>
      </c>
      <c r="K5" s="4">
        <f>SUM(prep!L7)</f>
        <v>31</v>
      </c>
      <c r="L5" s="4">
        <f t="shared" si="1"/>
        <v>35</v>
      </c>
      <c r="M5" s="4">
        <f>SUM(prep!M7)</f>
        <v>1</v>
      </c>
      <c r="N5" s="6">
        <f>SUM(prep!N7)</f>
        <v>10</v>
      </c>
      <c r="O5" s="6">
        <f>SUM(prep!O7)</f>
        <v>12</v>
      </c>
      <c r="P5" s="6">
        <f>SUM(prep!P7)</f>
        <v>16</v>
      </c>
      <c r="Q5" s="6">
        <f>SUM(prep!Q7)</f>
        <v>6</v>
      </c>
      <c r="R5" s="6">
        <f>SUM(prep!R7)</f>
        <v>0</v>
      </c>
      <c r="S5" s="4">
        <f>SUM(prep!S7)</f>
        <v>2</v>
      </c>
      <c r="T5" s="4">
        <f>SUM(prep!T7)</f>
        <v>6</v>
      </c>
      <c r="U5" s="4">
        <f>SUM(prep!U7)</f>
        <v>15</v>
      </c>
      <c r="V5" s="4">
        <f>SUM(prep!V7)</f>
        <v>21</v>
      </c>
    </row>
    <row r="6" spans="1:22" x14ac:dyDescent="0.2">
      <c r="A6" s="3" t="s">
        <v>128</v>
      </c>
      <c r="B6" s="4">
        <f t="shared" si="0"/>
        <v>111</v>
      </c>
      <c r="C6" s="6">
        <f>SUM(prep!D8)</f>
        <v>64</v>
      </c>
      <c r="D6" s="6">
        <f>SUM(prep!E8)</f>
        <v>0</v>
      </c>
      <c r="E6" s="6">
        <f>SUM(prep!F8)</f>
        <v>2</v>
      </c>
      <c r="F6" s="6">
        <f>SUM(prep!G8)</f>
        <v>3</v>
      </c>
      <c r="G6" s="6">
        <f>SUM(prep!H8)</f>
        <v>27</v>
      </c>
      <c r="H6" s="6">
        <f>SUM(prep!I8)</f>
        <v>15</v>
      </c>
      <c r="I6" s="4">
        <f>SUM(prep!J8)</f>
        <v>23</v>
      </c>
      <c r="J6" s="4">
        <f>SUM(prep!K8)</f>
        <v>14</v>
      </c>
      <c r="K6" s="4">
        <f>SUM(prep!L8)</f>
        <v>74</v>
      </c>
      <c r="L6" s="4">
        <f t="shared" si="1"/>
        <v>88</v>
      </c>
      <c r="M6" s="4">
        <f>SUM(prep!M8)</f>
        <v>0</v>
      </c>
      <c r="N6" s="6">
        <f>SUM(prep!N8)</f>
        <v>17</v>
      </c>
      <c r="O6" s="6">
        <f>SUM(prep!O8)</f>
        <v>36</v>
      </c>
      <c r="P6" s="6">
        <f>SUM(prep!P8)</f>
        <v>35</v>
      </c>
      <c r="Q6" s="6">
        <f>SUM(prep!Q8)</f>
        <v>19</v>
      </c>
      <c r="R6" s="6">
        <f>SUM(prep!R8)</f>
        <v>3</v>
      </c>
      <c r="S6" s="4">
        <f>SUM(prep!S8)</f>
        <v>1</v>
      </c>
      <c r="T6" s="4">
        <f>SUM(prep!T8)</f>
        <v>4</v>
      </c>
      <c r="U6" s="4">
        <f>SUM(prep!U8)</f>
        <v>22</v>
      </c>
      <c r="V6" s="4">
        <f>SUM(prep!V8)</f>
        <v>84</v>
      </c>
    </row>
    <row r="7" spans="1:22" x14ac:dyDescent="0.2">
      <c r="A7" s="3" t="s">
        <v>129</v>
      </c>
      <c r="B7" s="4">
        <f t="shared" si="0"/>
        <v>25</v>
      </c>
      <c r="C7" s="6">
        <f>SUM(prep!D9)</f>
        <v>16</v>
      </c>
      <c r="D7" s="6">
        <f>SUM(prep!E9)</f>
        <v>0</v>
      </c>
      <c r="E7" s="6">
        <f>SUM(prep!F9)</f>
        <v>0</v>
      </c>
      <c r="F7" s="6">
        <f>SUM(prep!G9)</f>
        <v>0</v>
      </c>
      <c r="G7" s="6">
        <f>SUM(prep!H9)</f>
        <v>2</v>
      </c>
      <c r="H7" s="6">
        <f>SUM(prep!I9)</f>
        <v>7</v>
      </c>
      <c r="I7" s="4">
        <f>SUM(prep!J9)</f>
        <v>10</v>
      </c>
      <c r="J7" s="4">
        <f>SUM(prep!K9)</f>
        <v>2</v>
      </c>
      <c r="K7" s="4">
        <f>SUM(prep!L9)</f>
        <v>13</v>
      </c>
      <c r="L7" s="4">
        <f t="shared" si="1"/>
        <v>15</v>
      </c>
      <c r="M7" s="4">
        <f>SUM(prep!M9)</f>
        <v>0</v>
      </c>
      <c r="N7" s="6">
        <f>SUM(prep!N9)</f>
        <v>7</v>
      </c>
      <c r="O7" s="6">
        <f>SUM(prep!O9)</f>
        <v>9</v>
      </c>
      <c r="P7" s="6">
        <f>SUM(prep!P9)</f>
        <v>8</v>
      </c>
      <c r="Q7" s="6">
        <f>SUM(prep!Q9)</f>
        <v>1</v>
      </c>
      <c r="R7" s="6">
        <f>SUM(prep!R9)</f>
        <v>0</v>
      </c>
      <c r="S7" s="4">
        <f>SUM(prep!S9)</f>
        <v>0</v>
      </c>
      <c r="T7" s="4">
        <f>SUM(prep!T9)</f>
        <v>0</v>
      </c>
      <c r="U7" s="4">
        <f>SUM(prep!U9)</f>
        <v>2</v>
      </c>
      <c r="V7" s="4">
        <f>SUM(prep!V9)</f>
        <v>23</v>
      </c>
    </row>
    <row r="8" spans="1:22" x14ac:dyDescent="0.2">
      <c r="A8" s="3" t="s">
        <v>130</v>
      </c>
      <c r="B8" s="4">
        <f t="shared" si="0"/>
        <v>39</v>
      </c>
      <c r="C8" s="6">
        <f>SUM(prep!D10)</f>
        <v>27</v>
      </c>
      <c r="D8" s="6">
        <f>SUM(prep!E10)</f>
        <v>1</v>
      </c>
      <c r="E8" s="6">
        <f>SUM(prep!F10)</f>
        <v>1</v>
      </c>
      <c r="F8" s="6">
        <f>SUM(prep!G10)</f>
        <v>0</v>
      </c>
      <c r="G8" s="6">
        <f>SUM(prep!H10)</f>
        <v>6</v>
      </c>
      <c r="H8" s="6">
        <f>SUM(prep!I10)</f>
        <v>4</v>
      </c>
      <c r="I8" s="4">
        <f>SUM(prep!J10)</f>
        <v>27</v>
      </c>
      <c r="J8" s="4">
        <f>SUM(prep!K10)</f>
        <v>1</v>
      </c>
      <c r="K8" s="4">
        <f>SUM(prep!L10)</f>
        <v>11</v>
      </c>
      <c r="L8" s="4">
        <f t="shared" si="1"/>
        <v>12</v>
      </c>
      <c r="M8" s="4">
        <f>SUM(prep!M10)</f>
        <v>0</v>
      </c>
      <c r="N8" s="6">
        <f>SUM(prep!N10)</f>
        <v>13</v>
      </c>
      <c r="O8" s="6">
        <f>SUM(prep!O10)</f>
        <v>12</v>
      </c>
      <c r="P8" s="6">
        <f>SUM(prep!P10)</f>
        <v>9</v>
      </c>
      <c r="Q8" s="6">
        <f>SUM(prep!Q10)</f>
        <v>3</v>
      </c>
      <c r="R8" s="6">
        <f>SUM(prep!R10)</f>
        <v>2</v>
      </c>
      <c r="S8" s="4">
        <f>SUM(prep!S10)</f>
        <v>0</v>
      </c>
      <c r="T8" s="4">
        <f>SUM(prep!T10)</f>
        <v>0</v>
      </c>
      <c r="U8" s="4">
        <f>SUM(prep!U10)</f>
        <v>10</v>
      </c>
      <c r="V8" s="4">
        <f>SUM(prep!V10)</f>
        <v>29</v>
      </c>
    </row>
    <row r="9" spans="1:22" x14ac:dyDescent="0.2">
      <c r="A9" s="3" t="s">
        <v>131</v>
      </c>
      <c r="B9" s="4">
        <f t="shared" si="0"/>
        <v>28</v>
      </c>
      <c r="C9" s="6">
        <f>SUM(prep!D11)</f>
        <v>17</v>
      </c>
      <c r="D9" s="6">
        <f>SUM(prep!E11)</f>
        <v>0</v>
      </c>
      <c r="E9" s="6">
        <f>SUM(prep!F11)</f>
        <v>0</v>
      </c>
      <c r="F9" s="6">
        <f>SUM(prep!G11)</f>
        <v>0</v>
      </c>
      <c r="G9" s="6">
        <f>SUM(prep!H11)</f>
        <v>7</v>
      </c>
      <c r="H9" s="6">
        <f>SUM(prep!I11)</f>
        <v>4</v>
      </c>
      <c r="I9" s="4">
        <f>SUM(prep!J11)</f>
        <v>8</v>
      </c>
      <c r="J9" s="4">
        <f>SUM(prep!K11)</f>
        <v>4</v>
      </c>
      <c r="K9" s="4">
        <f>SUM(prep!L11)</f>
        <v>15</v>
      </c>
      <c r="L9" s="4">
        <f t="shared" si="1"/>
        <v>19</v>
      </c>
      <c r="M9" s="4">
        <f>SUM(prep!M11)</f>
        <v>1</v>
      </c>
      <c r="N9" s="6">
        <f>SUM(prep!N11)</f>
        <v>6</v>
      </c>
      <c r="O9" s="6">
        <f>SUM(prep!O11)</f>
        <v>4</v>
      </c>
      <c r="P9" s="6">
        <f>SUM(prep!P11)</f>
        <v>11</v>
      </c>
      <c r="Q9" s="6">
        <f>SUM(prep!Q11)</f>
        <v>7</v>
      </c>
      <c r="R9" s="6">
        <f>SUM(prep!R11)</f>
        <v>0</v>
      </c>
      <c r="S9" s="4">
        <f>SUM(prep!S11)</f>
        <v>0</v>
      </c>
      <c r="T9" s="4">
        <f>SUM(prep!T11)</f>
        <v>1</v>
      </c>
      <c r="U9" s="4">
        <f>SUM(prep!U11)</f>
        <v>5</v>
      </c>
      <c r="V9" s="4">
        <f>SUM(prep!V11)</f>
        <v>22</v>
      </c>
    </row>
    <row r="10" spans="1:22" x14ac:dyDescent="0.2">
      <c r="A10" s="3" t="s">
        <v>132</v>
      </c>
      <c r="B10" s="4">
        <f t="shared" si="0"/>
        <v>37</v>
      </c>
      <c r="C10" s="6">
        <f>SUM(prep!D12:D13)</f>
        <v>28</v>
      </c>
      <c r="D10" s="6">
        <f>SUM(prep!E12:E13)</f>
        <v>0</v>
      </c>
      <c r="E10" s="6">
        <f>SUM(prep!F12:F13)</f>
        <v>2</v>
      </c>
      <c r="F10" s="6">
        <f>SUM(prep!G12:G13)</f>
        <v>0</v>
      </c>
      <c r="G10" s="6">
        <f>SUM(prep!H12:H13)</f>
        <v>6</v>
      </c>
      <c r="H10" s="6">
        <f>SUM(prep!I12:I13)</f>
        <v>1</v>
      </c>
      <c r="I10" s="4">
        <f>SUM(prep!J12:J13)</f>
        <v>7</v>
      </c>
      <c r="J10" s="4">
        <f>SUM(prep!K12:K13)</f>
        <v>9</v>
      </c>
      <c r="K10" s="4">
        <f>SUM(prep!L12:L13)</f>
        <v>21</v>
      </c>
      <c r="L10" s="4">
        <f t="shared" si="1"/>
        <v>30</v>
      </c>
      <c r="M10" s="4">
        <f>SUM(prep!M12:M13)</f>
        <v>0</v>
      </c>
      <c r="N10" s="6">
        <f>SUM(prep!N12:N13)</f>
        <v>13</v>
      </c>
      <c r="O10" s="6">
        <f>SUM(prep!O12:O13)</f>
        <v>13</v>
      </c>
      <c r="P10" s="6">
        <f>SUM(prep!P12:P13)</f>
        <v>8</v>
      </c>
      <c r="Q10" s="6">
        <f>SUM(prep!Q12:Q13)</f>
        <v>2</v>
      </c>
      <c r="R10" s="6">
        <f>SUM(prep!R12:R13)</f>
        <v>1</v>
      </c>
      <c r="S10" s="4">
        <f>SUM(prep!S12:S13)</f>
        <v>0</v>
      </c>
      <c r="T10" s="4">
        <f>SUM(prep!T12:T13)</f>
        <v>1</v>
      </c>
      <c r="U10" s="4">
        <f>SUM(prep!U12:U13)</f>
        <v>10</v>
      </c>
      <c r="V10" s="4">
        <f>SUM(prep!V12:V13)</f>
        <v>26</v>
      </c>
    </row>
    <row r="11" spans="1:22" x14ac:dyDescent="0.2">
      <c r="A11" s="3" t="s">
        <v>133</v>
      </c>
      <c r="B11" s="4">
        <f t="shared" si="0"/>
        <v>439</v>
      </c>
      <c r="C11" s="6">
        <f>SUM(prep!D14:D16)</f>
        <v>289</v>
      </c>
      <c r="D11" s="6">
        <f>SUM(prep!E14:E16)</f>
        <v>1</v>
      </c>
      <c r="E11" s="6">
        <f>SUM(prep!F14:F16)</f>
        <v>5</v>
      </c>
      <c r="F11" s="6">
        <f>SUM(prep!G14:G16)</f>
        <v>0</v>
      </c>
      <c r="G11" s="6">
        <f>SUM(prep!H14:H16)</f>
        <v>97</v>
      </c>
      <c r="H11" s="6">
        <f>SUM(prep!I14:I16)</f>
        <v>47</v>
      </c>
      <c r="I11" s="4">
        <f>SUM(prep!J14:J16)</f>
        <v>131</v>
      </c>
      <c r="J11" s="4">
        <f>SUM(prep!K14:K16)</f>
        <v>44</v>
      </c>
      <c r="K11" s="4">
        <f>SUM(prep!L14:L16)</f>
        <v>261</v>
      </c>
      <c r="L11" s="4">
        <f t="shared" si="1"/>
        <v>305</v>
      </c>
      <c r="M11" s="4">
        <f>SUM(prep!M14:M16)</f>
        <v>3</v>
      </c>
      <c r="N11" s="6">
        <f>SUM(prep!N14:N16)</f>
        <v>90</v>
      </c>
      <c r="O11" s="6">
        <f>SUM(prep!O14:O16)</f>
        <v>117</v>
      </c>
      <c r="P11" s="6">
        <f>SUM(prep!P14:P16)</f>
        <v>151</v>
      </c>
      <c r="Q11" s="6">
        <f>SUM(prep!Q14:Q16)</f>
        <v>57</v>
      </c>
      <c r="R11" s="6">
        <f>SUM(prep!R14:R16)</f>
        <v>23</v>
      </c>
      <c r="S11" s="4">
        <f>SUM(prep!S14:S16)</f>
        <v>7</v>
      </c>
      <c r="T11" s="4">
        <f>SUM(prep!T14:T16)</f>
        <v>30</v>
      </c>
      <c r="U11" s="4">
        <f>SUM(prep!U14:U16)</f>
        <v>129</v>
      </c>
      <c r="V11" s="4">
        <f>SUM(prep!V14:V16)</f>
        <v>273</v>
      </c>
    </row>
    <row r="12" spans="1:22" x14ac:dyDescent="0.2">
      <c r="A12" s="3" t="s">
        <v>134</v>
      </c>
      <c r="B12" s="4">
        <f t="shared" si="0"/>
        <v>163</v>
      </c>
      <c r="C12" s="6">
        <f>SUM(prep!D17)</f>
        <v>110</v>
      </c>
      <c r="D12" s="6">
        <f>SUM(prep!E17)</f>
        <v>0</v>
      </c>
      <c r="E12" s="6">
        <f>SUM(prep!F17)</f>
        <v>3</v>
      </c>
      <c r="F12" s="6">
        <f>SUM(prep!G17)</f>
        <v>0</v>
      </c>
      <c r="G12" s="6">
        <f>SUM(prep!H17)</f>
        <v>31</v>
      </c>
      <c r="H12" s="6">
        <f>SUM(prep!I17)</f>
        <v>19</v>
      </c>
      <c r="I12" s="4">
        <f>SUM(prep!J17)</f>
        <v>79</v>
      </c>
      <c r="J12" s="4">
        <f>SUM(prep!K17)</f>
        <v>16</v>
      </c>
      <c r="K12" s="4">
        <f>SUM(prep!L17)</f>
        <v>67</v>
      </c>
      <c r="L12" s="4">
        <f t="shared" si="1"/>
        <v>83</v>
      </c>
      <c r="M12" s="4">
        <f>SUM(prep!M17)</f>
        <v>1</v>
      </c>
      <c r="N12" s="6">
        <f>SUM(prep!N17)</f>
        <v>38</v>
      </c>
      <c r="O12" s="6">
        <f>SUM(prep!O17)</f>
        <v>40</v>
      </c>
      <c r="P12" s="6">
        <f>SUM(prep!P17)</f>
        <v>52</v>
      </c>
      <c r="Q12" s="6">
        <f>SUM(prep!Q17)</f>
        <v>24</v>
      </c>
      <c r="R12" s="6">
        <f>SUM(prep!R17)</f>
        <v>9</v>
      </c>
      <c r="S12" s="4">
        <f>SUM(prep!S17)</f>
        <v>5</v>
      </c>
      <c r="T12" s="4">
        <f>SUM(prep!T17)</f>
        <v>8</v>
      </c>
      <c r="U12" s="4">
        <f>SUM(prep!U17)</f>
        <v>24</v>
      </c>
      <c r="V12" s="4">
        <f>SUM(prep!V17)</f>
        <v>126</v>
      </c>
    </row>
    <row r="13" spans="1:22" x14ac:dyDescent="0.2">
      <c r="A13" s="3" t="s">
        <v>135</v>
      </c>
      <c r="B13" s="4">
        <f t="shared" si="0"/>
        <v>151</v>
      </c>
      <c r="C13" s="6">
        <f>SUM(prep!D18)</f>
        <v>89</v>
      </c>
      <c r="D13" s="6">
        <f>SUM(prep!E18)</f>
        <v>0</v>
      </c>
      <c r="E13" s="6">
        <f>SUM(prep!F18)</f>
        <v>8</v>
      </c>
      <c r="F13" s="6">
        <f>SUM(prep!G18)</f>
        <v>0</v>
      </c>
      <c r="G13" s="6">
        <f>SUM(prep!H18)</f>
        <v>35</v>
      </c>
      <c r="H13" s="6">
        <f>SUM(prep!I18)</f>
        <v>19</v>
      </c>
      <c r="I13" s="4">
        <f>SUM(prep!J18)</f>
        <v>51</v>
      </c>
      <c r="J13" s="4">
        <f>SUM(prep!K18)</f>
        <v>20</v>
      </c>
      <c r="K13" s="4">
        <f>SUM(prep!L18)</f>
        <v>78</v>
      </c>
      <c r="L13" s="4">
        <f t="shared" si="1"/>
        <v>98</v>
      </c>
      <c r="M13" s="4">
        <f>SUM(prep!M18)</f>
        <v>2</v>
      </c>
      <c r="N13" s="6">
        <f>SUM(prep!N18)</f>
        <v>25</v>
      </c>
      <c r="O13" s="6">
        <f>SUM(prep!O18)</f>
        <v>35</v>
      </c>
      <c r="P13" s="6">
        <f>SUM(prep!P18)</f>
        <v>56</v>
      </c>
      <c r="Q13" s="6">
        <f>SUM(prep!Q18)</f>
        <v>24</v>
      </c>
      <c r="R13" s="6">
        <f>SUM(prep!R18)</f>
        <v>10</v>
      </c>
      <c r="S13" s="4">
        <f>SUM(prep!S18)</f>
        <v>4</v>
      </c>
      <c r="T13" s="4">
        <f>SUM(prep!T18)</f>
        <v>21</v>
      </c>
      <c r="U13" s="4">
        <f>SUM(prep!U18)</f>
        <v>48</v>
      </c>
      <c r="V13" s="4">
        <f>SUM(prep!V18)</f>
        <v>78</v>
      </c>
    </row>
    <row r="14" spans="1:22" x14ac:dyDescent="0.2">
      <c r="A14" s="3" t="s">
        <v>136</v>
      </c>
      <c r="B14" s="4">
        <f t="shared" si="0"/>
        <v>83</v>
      </c>
      <c r="C14" s="6">
        <f>SUM(prep!D19)</f>
        <v>47</v>
      </c>
      <c r="D14" s="6">
        <f>SUM(prep!E19)</f>
        <v>0</v>
      </c>
      <c r="E14" s="6">
        <f>SUM(prep!F19)</f>
        <v>1</v>
      </c>
      <c r="F14" s="6">
        <f>SUM(prep!G19)</f>
        <v>0</v>
      </c>
      <c r="G14" s="6">
        <f>SUM(prep!H19)</f>
        <v>26</v>
      </c>
      <c r="H14" s="6">
        <f>SUM(prep!I19)</f>
        <v>9</v>
      </c>
      <c r="I14" s="4">
        <f>SUM(prep!J19)</f>
        <v>37</v>
      </c>
      <c r="J14" s="4">
        <f>SUM(prep!K19)</f>
        <v>11</v>
      </c>
      <c r="K14" s="4">
        <f>SUM(prep!L19)</f>
        <v>35</v>
      </c>
      <c r="L14" s="4">
        <f t="shared" si="1"/>
        <v>46</v>
      </c>
      <c r="M14" s="4">
        <f>SUM(prep!M19)</f>
        <v>0</v>
      </c>
      <c r="N14" s="6">
        <f>SUM(prep!N19)</f>
        <v>10</v>
      </c>
      <c r="O14" s="6">
        <f>SUM(prep!O19)</f>
        <v>14</v>
      </c>
      <c r="P14" s="6">
        <f>SUM(prep!P19)</f>
        <v>35</v>
      </c>
      <c r="Q14" s="6">
        <f>SUM(prep!Q19)</f>
        <v>20</v>
      </c>
      <c r="R14" s="6">
        <f>SUM(prep!R19)</f>
        <v>4</v>
      </c>
      <c r="S14" s="4">
        <f>SUM(prep!S19)</f>
        <v>0</v>
      </c>
      <c r="T14" s="4">
        <f>SUM(prep!T19)</f>
        <v>4</v>
      </c>
      <c r="U14" s="4">
        <f>SUM(prep!U19)</f>
        <v>15</v>
      </c>
      <c r="V14" s="4">
        <f>SUM(prep!V19)</f>
        <v>64</v>
      </c>
    </row>
    <row r="15" spans="1:22" x14ac:dyDescent="0.2">
      <c r="A15" s="3" t="s">
        <v>137</v>
      </c>
      <c r="B15" s="4">
        <f t="shared" si="0"/>
        <v>17</v>
      </c>
      <c r="C15" s="6">
        <f>SUM(prep!D20)</f>
        <v>8</v>
      </c>
      <c r="D15" s="6">
        <f>SUM(prep!E20)</f>
        <v>1</v>
      </c>
      <c r="E15" s="6">
        <f>SUM(prep!F20)</f>
        <v>2</v>
      </c>
      <c r="F15" s="6">
        <f>SUM(prep!G20)</f>
        <v>0</v>
      </c>
      <c r="G15" s="6">
        <f>SUM(prep!H20)</f>
        <v>3</v>
      </c>
      <c r="H15" s="6">
        <f>SUM(prep!I20)</f>
        <v>3</v>
      </c>
      <c r="I15" s="4">
        <f>SUM(prep!J20)</f>
        <v>3</v>
      </c>
      <c r="J15" s="4">
        <f>SUM(prep!K20)</f>
        <v>3</v>
      </c>
      <c r="K15" s="4">
        <f>SUM(prep!L20)</f>
        <v>11</v>
      </c>
      <c r="L15" s="4">
        <f t="shared" si="1"/>
        <v>14</v>
      </c>
      <c r="M15" s="4">
        <f>SUM(prep!M20)</f>
        <v>0</v>
      </c>
      <c r="N15" s="6">
        <f>SUM(prep!N20)</f>
        <v>2</v>
      </c>
      <c r="O15" s="6">
        <f>SUM(prep!O20)</f>
        <v>3</v>
      </c>
      <c r="P15" s="6">
        <f>SUM(prep!P20)</f>
        <v>5</v>
      </c>
      <c r="Q15" s="6">
        <f>SUM(prep!Q20)</f>
        <v>5</v>
      </c>
      <c r="R15" s="6">
        <f>SUM(prep!R20)</f>
        <v>1</v>
      </c>
      <c r="S15" s="4">
        <f>SUM(prep!S20)</f>
        <v>3</v>
      </c>
      <c r="T15" s="4">
        <f>SUM(prep!T20)</f>
        <v>1</v>
      </c>
      <c r="U15" s="4">
        <f>SUM(prep!U20)</f>
        <v>6</v>
      </c>
      <c r="V15" s="4">
        <f>SUM(prep!V20)</f>
        <v>7</v>
      </c>
    </row>
    <row r="16" spans="1:22" x14ac:dyDescent="0.2">
      <c r="A16" s="3" t="s">
        <v>138</v>
      </c>
      <c r="B16" s="4">
        <f t="shared" si="0"/>
        <v>20</v>
      </c>
      <c r="C16" s="6">
        <f>SUM(prep!D21)</f>
        <v>9</v>
      </c>
      <c r="D16" s="6">
        <f>SUM(prep!E21)</f>
        <v>0</v>
      </c>
      <c r="E16" s="6">
        <f>SUM(prep!F21)</f>
        <v>0</v>
      </c>
      <c r="F16" s="6">
        <f>SUM(prep!G21)</f>
        <v>0</v>
      </c>
      <c r="G16" s="6">
        <f>SUM(prep!H21)</f>
        <v>8</v>
      </c>
      <c r="H16" s="6">
        <f>SUM(prep!I21)</f>
        <v>3</v>
      </c>
      <c r="I16" s="4">
        <f>SUM(prep!J21)</f>
        <v>5</v>
      </c>
      <c r="J16" s="4">
        <f>SUM(prep!K21)</f>
        <v>4</v>
      </c>
      <c r="K16" s="4">
        <f>SUM(prep!L21)</f>
        <v>11</v>
      </c>
      <c r="L16" s="4">
        <f t="shared" si="1"/>
        <v>15</v>
      </c>
      <c r="M16" s="4">
        <f>SUM(prep!M21)</f>
        <v>0</v>
      </c>
      <c r="N16" s="6">
        <f>SUM(prep!N21)</f>
        <v>3</v>
      </c>
      <c r="O16" s="6">
        <f>SUM(prep!O21)</f>
        <v>1</v>
      </c>
      <c r="P16" s="6">
        <f>SUM(prep!P21)</f>
        <v>11</v>
      </c>
      <c r="Q16" s="6">
        <f>SUM(prep!Q21)</f>
        <v>4</v>
      </c>
      <c r="R16" s="6">
        <f>SUM(prep!R21)</f>
        <v>1</v>
      </c>
      <c r="S16" s="4">
        <f>SUM(prep!S21)</f>
        <v>1</v>
      </c>
      <c r="T16" s="4">
        <f>SUM(prep!T21)</f>
        <v>3</v>
      </c>
      <c r="U16" s="4">
        <f>SUM(prep!U21)</f>
        <v>6</v>
      </c>
      <c r="V16" s="4">
        <f>SUM(prep!V21)</f>
        <v>10</v>
      </c>
    </row>
    <row r="17" spans="1:22" x14ac:dyDescent="0.2">
      <c r="A17" s="3" t="s">
        <v>151</v>
      </c>
      <c r="B17" s="4">
        <f t="shared" si="0"/>
        <v>136</v>
      </c>
      <c r="C17" s="6">
        <f>SUM(prep!D22)</f>
        <v>100</v>
      </c>
      <c r="D17" s="6">
        <f>SUM(prep!E22)</f>
        <v>0</v>
      </c>
      <c r="E17" s="6">
        <f>SUM(prep!F22)</f>
        <v>0</v>
      </c>
      <c r="F17" s="6">
        <f>SUM(prep!G22)</f>
        <v>2</v>
      </c>
      <c r="G17" s="6">
        <f>SUM(prep!H22)</f>
        <v>27</v>
      </c>
      <c r="H17" s="6">
        <f>SUM(prep!I22)</f>
        <v>7</v>
      </c>
      <c r="I17" s="4">
        <f>SUM(prep!J22)</f>
        <v>32</v>
      </c>
      <c r="J17" s="4">
        <f>SUM(prep!K22)</f>
        <v>39</v>
      </c>
      <c r="K17" s="4">
        <f>SUM(prep!L22)</f>
        <v>64</v>
      </c>
      <c r="L17" s="4">
        <f t="shared" si="1"/>
        <v>103</v>
      </c>
      <c r="M17" s="4">
        <f>SUM(prep!M22)</f>
        <v>1</v>
      </c>
      <c r="N17" s="6">
        <f>SUM(prep!N22)</f>
        <v>30</v>
      </c>
      <c r="O17" s="6">
        <f>SUM(prep!O22)</f>
        <v>26</v>
      </c>
      <c r="P17" s="6">
        <f>SUM(prep!P22)</f>
        <v>52</v>
      </c>
      <c r="Q17" s="6">
        <f>SUM(prep!Q22)</f>
        <v>19</v>
      </c>
      <c r="R17" s="6">
        <f>SUM(prep!R22)</f>
        <v>8</v>
      </c>
      <c r="S17" s="4">
        <f>SUM(prep!S22)</f>
        <v>3</v>
      </c>
      <c r="T17" s="4">
        <f>SUM(prep!T22)</f>
        <v>3</v>
      </c>
      <c r="U17" s="4">
        <f>SUM(prep!U22)</f>
        <v>40</v>
      </c>
      <c r="V17" s="4">
        <f>SUM(prep!V22)</f>
        <v>90</v>
      </c>
    </row>
    <row r="18" spans="1:22" x14ac:dyDescent="0.2">
      <c r="A18" s="3" t="s">
        <v>139</v>
      </c>
      <c r="B18" s="4">
        <f t="shared" si="0"/>
        <v>602</v>
      </c>
      <c r="C18" s="6">
        <f>SUM(prep!D23:D27)</f>
        <v>450</v>
      </c>
      <c r="D18" s="6">
        <f>SUM(prep!E23:E27)</f>
        <v>4</v>
      </c>
      <c r="E18" s="6">
        <f>SUM(prep!F23:F27)</f>
        <v>14</v>
      </c>
      <c r="F18" s="6">
        <f>SUM(prep!G23:G27)</f>
        <v>1</v>
      </c>
      <c r="G18" s="6">
        <f>SUM(prep!H23:H27)</f>
        <v>83</v>
      </c>
      <c r="H18" s="6">
        <f>SUM(prep!I23:I27)</f>
        <v>50</v>
      </c>
      <c r="I18" s="4">
        <f>SUM(prep!J23:J27)</f>
        <v>305</v>
      </c>
      <c r="J18" s="4">
        <f>SUM(prep!K23:K27)</f>
        <v>73</v>
      </c>
      <c r="K18" s="4">
        <f>SUM(prep!L23:L27)</f>
        <v>223</v>
      </c>
      <c r="L18" s="4">
        <f t="shared" si="1"/>
        <v>296</v>
      </c>
      <c r="M18" s="4">
        <f>SUM(prep!M23:M27)</f>
        <v>1</v>
      </c>
      <c r="N18" s="6">
        <f>SUM(prep!N23:N27)</f>
        <v>96</v>
      </c>
      <c r="O18" s="6">
        <f>SUM(prep!O23:O27)</f>
        <v>161</v>
      </c>
      <c r="P18" s="6">
        <f>SUM(prep!P23:P27)</f>
        <v>237</v>
      </c>
      <c r="Q18" s="6">
        <f>SUM(prep!Q23:Q27)</f>
        <v>83</v>
      </c>
      <c r="R18" s="6">
        <f>SUM(prep!R23:R27)</f>
        <v>25</v>
      </c>
      <c r="S18" s="4">
        <f>SUM(prep!S23:S27)</f>
        <v>7</v>
      </c>
      <c r="T18" s="4">
        <f>SUM(prep!T23:T27)</f>
        <v>24</v>
      </c>
      <c r="U18" s="4">
        <f>SUM(prep!U23:U27)</f>
        <v>129</v>
      </c>
      <c r="V18" s="4">
        <f>SUM(prep!V23:V27)</f>
        <v>442</v>
      </c>
    </row>
    <row r="19" spans="1:22" x14ac:dyDescent="0.2">
      <c r="A19" s="3" t="s">
        <v>140</v>
      </c>
      <c r="B19" s="4">
        <f t="shared" si="0"/>
        <v>107</v>
      </c>
      <c r="C19" s="6">
        <f>SUM(prep!D28:D30)</f>
        <v>69</v>
      </c>
      <c r="D19" s="6">
        <f>SUM(prep!E28:E30)</f>
        <v>0</v>
      </c>
      <c r="E19" s="6">
        <f>SUM(prep!F28:F30)</f>
        <v>3</v>
      </c>
      <c r="F19" s="6">
        <f>SUM(prep!G28:G30)</f>
        <v>0</v>
      </c>
      <c r="G19" s="6">
        <f>SUM(prep!H28:H30)</f>
        <v>25</v>
      </c>
      <c r="H19" s="6">
        <f>SUM(prep!I28:I30)</f>
        <v>10</v>
      </c>
      <c r="I19" s="4">
        <f>SUM(prep!J28:J30)</f>
        <v>64</v>
      </c>
      <c r="J19" s="4">
        <f>SUM(prep!K28:K30)</f>
        <v>20</v>
      </c>
      <c r="K19" s="4">
        <f>SUM(prep!L28:L30)</f>
        <v>23</v>
      </c>
      <c r="L19" s="4">
        <f t="shared" si="1"/>
        <v>43</v>
      </c>
      <c r="M19" s="4">
        <f>SUM(prep!M28:M30)</f>
        <v>0</v>
      </c>
      <c r="N19" s="6">
        <f>SUM(prep!N28:N30)</f>
        <v>23</v>
      </c>
      <c r="O19" s="6">
        <f>SUM(prep!O28:O30)</f>
        <v>29</v>
      </c>
      <c r="P19" s="6">
        <f>SUM(prep!P28:P30)</f>
        <v>42</v>
      </c>
      <c r="Q19" s="6">
        <f>SUM(prep!Q28:Q30)</f>
        <v>7</v>
      </c>
      <c r="R19" s="6">
        <f>SUM(prep!R28:R30)</f>
        <v>6</v>
      </c>
      <c r="S19" s="4">
        <f>SUM(prep!S28:S30)</f>
        <v>0</v>
      </c>
      <c r="T19" s="4">
        <f>SUM(prep!T28:T30)</f>
        <v>2</v>
      </c>
      <c r="U19" s="4">
        <f>SUM(prep!U28:U30)</f>
        <v>21</v>
      </c>
      <c r="V19" s="4">
        <f>SUM(prep!V28:V30)</f>
        <v>84</v>
      </c>
    </row>
    <row r="20" spans="1:22" x14ac:dyDescent="0.2">
      <c r="A20" s="3" t="s">
        <v>141</v>
      </c>
      <c r="B20" s="4">
        <f t="shared" si="0"/>
        <v>1172</v>
      </c>
      <c r="C20" s="6">
        <f>SUM(prep!D31:D37)</f>
        <v>904</v>
      </c>
      <c r="D20" s="6">
        <f>SUM(prep!E31:E37)</f>
        <v>12</v>
      </c>
      <c r="E20" s="6">
        <f>SUM(prep!F31:F37)</f>
        <v>71</v>
      </c>
      <c r="F20" s="6">
        <f>SUM(prep!G31:G37)</f>
        <v>4</v>
      </c>
      <c r="G20" s="6">
        <f>SUM(prep!H31:H37)</f>
        <v>118</v>
      </c>
      <c r="H20" s="6">
        <f>SUM(prep!I31:I37)</f>
        <v>63</v>
      </c>
      <c r="I20" s="4">
        <f>SUM(prep!J31:J37)</f>
        <v>583</v>
      </c>
      <c r="J20" s="4">
        <f>SUM(prep!K31:K37)</f>
        <v>203</v>
      </c>
      <c r="K20" s="4">
        <f>SUM(prep!L31:L37)</f>
        <v>384</v>
      </c>
      <c r="L20" s="4">
        <f t="shared" si="1"/>
        <v>587</v>
      </c>
      <c r="M20" s="4">
        <f>SUM(prep!M31:M37)</f>
        <v>2</v>
      </c>
      <c r="N20" s="6">
        <f>SUM(prep!N31:N37)</f>
        <v>174</v>
      </c>
      <c r="O20" s="6">
        <f>SUM(prep!O31:O37)</f>
        <v>268</v>
      </c>
      <c r="P20" s="6">
        <f>SUM(prep!P31:P37)</f>
        <v>433</v>
      </c>
      <c r="Q20" s="6">
        <f>SUM(prep!Q31:Q37)</f>
        <v>196</v>
      </c>
      <c r="R20" s="6">
        <f>SUM(prep!R31:R37)</f>
        <v>95</v>
      </c>
      <c r="S20" s="4">
        <f>SUM(prep!S31:S37)</f>
        <v>6</v>
      </c>
      <c r="T20" s="4">
        <f>SUM(prep!T31:T37)</f>
        <v>51</v>
      </c>
      <c r="U20" s="4">
        <f>SUM(prep!U31:U37)</f>
        <v>211</v>
      </c>
      <c r="V20" s="4">
        <f>SUM(prep!V31:V37)</f>
        <v>904</v>
      </c>
    </row>
    <row r="21" spans="1:22" x14ac:dyDescent="0.2">
      <c r="A21" s="3" t="s">
        <v>142</v>
      </c>
      <c r="B21" s="4">
        <f t="shared" si="0"/>
        <v>5280</v>
      </c>
      <c r="C21" s="6">
        <f>SUM(prep!D38:D79)</f>
        <v>4021</v>
      </c>
      <c r="D21" s="6">
        <f>SUM(prep!E38:E79)</f>
        <v>41</v>
      </c>
      <c r="E21" s="6">
        <f>SUM(prep!F38:F79)</f>
        <v>178</v>
      </c>
      <c r="F21" s="6">
        <f>SUM(prep!G38:G79)</f>
        <v>5</v>
      </c>
      <c r="G21" s="6">
        <f>SUM(prep!H38:H79)</f>
        <v>629</v>
      </c>
      <c r="H21" s="6">
        <f>SUM(prep!I38:I79)</f>
        <v>406</v>
      </c>
      <c r="I21" s="4">
        <f>SUM(prep!J38:J79)</f>
        <v>3427</v>
      </c>
      <c r="J21" s="4">
        <f>SUM(prep!K38:K79)</f>
        <v>526</v>
      </c>
      <c r="K21" s="4">
        <f>SUM(prep!L38:L79)</f>
        <v>1296</v>
      </c>
      <c r="L21" s="4">
        <f t="shared" si="1"/>
        <v>1822</v>
      </c>
      <c r="M21" s="4">
        <f>SUM(prep!M38:M79)</f>
        <v>29</v>
      </c>
      <c r="N21" s="6">
        <f>SUM(prep!N38:N79)</f>
        <v>982</v>
      </c>
      <c r="O21" s="6">
        <f>SUM(prep!O38:O79)</f>
        <v>1330</v>
      </c>
      <c r="P21" s="6">
        <f>SUM(prep!P38:P79)</f>
        <v>1945</v>
      </c>
      <c r="Q21" s="6">
        <f>SUM(prep!Q38:Q79)</f>
        <v>743</v>
      </c>
      <c r="R21" s="6">
        <f>SUM(prep!R38:R79)</f>
        <v>266</v>
      </c>
      <c r="S21" s="4">
        <f>SUM(prep!S38:S79)</f>
        <v>32</v>
      </c>
      <c r="T21" s="4">
        <f>SUM(prep!T38:T79)</f>
        <v>239</v>
      </c>
      <c r="U21" s="4">
        <f>SUM(prep!U38:U79)</f>
        <v>1451</v>
      </c>
      <c r="V21" s="4">
        <f>SUM(prep!V38:V79)</f>
        <v>3556</v>
      </c>
    </row>
    <row r="22" spans="1:22" x14ac:dyDescent="0.2">
      <c r="A22" s="3" t="s">
        <v>143</v>
      </c>
      <c r="B22" s="4">
        <f t="shared" si="0"/>
        <v>772</v>
      </c>
      <c r="C22" s="6">
        <f>SUM(prep!D80)</f>
        <v>697</v>
      </c>
      <c r="D22" s="6">
        <f>SUM(prep!E80)</f>
        <v>2</v>
      </c>
      <c r="E22" s="6">
        <f>SUM(prep!F80)</f>
        <v>12</v>
      </c>
      <c r="F22" s="6">
        <f>SUM(prep!G80)</f>
        <v>1</v>
      </c>
      <c r="G22" s="6">
        <f>SUM(prep!H80)</f>
        <v>38</v>
      </c>
      <c r="H22" s="6">
        <f>SUM(prep!I80)</f>
        <v>22</v>
      </c>
      <c r="I22" s="4">
        <f>SUM(prep!J80)</f>
        <v>574</v>
      </c>
      <c r="J22" s="4">
        <f>SUM(prep!K80)</f>
        <v>51</v>
      </c>
      <c r="K22" s="4">
        <f>SUM(prep!L80)</f>
        <v>146</v>
      </c>
      <c r="L22" s="4">
        <f t="shared" si="1"/>
        <v>197</v>
      </c>
      <c r="M22" s="4">
        <f>SUM(prep!M80)</f>
        <v>1</v>
      </c>
      <c r="N22" s="6">
        <f>SUM(prep!N80)</f>
        <v>199</v>
      </c>
      <c r="O22" s="6">
        <f>SUM(prep!O80)</f>
        <v>233</v>
      </c>
      <c r="P22" s="6">
        <f>SUM(prep!P80)</f>
        <v>244</v>
      </c>
      <c r="Q22" s="6">
        <f>SUM(prep!Q80)</f>
        <v>67</v>
      </c>
      <c r="R22" s="6">
        <f>SUM(prep!R80)</f>
        <v>22</v>
      </c>
      <c r="S22" s="4">
        <f>SUM(prep!S80)</f>
        <v>4</v>
      </c>
      <c r="T22" s="4">
        <f>SUM(prep!T80)</f>
        <v>13</v>
      </c>
      <c r="U22" s="4">
        <f>SUM(prep!U80)</f>
        <v>158</v>
      </c>
      <c r="V22" s="4">
        <f>SUM(prep!V80)</f>
        <v>597</v>
      </c>
    </row>
    <row r="23" spans="1:22" x14ac:dyDescent="0.2">
      <c r="A23" s="3" t="s">
        <v>144</v>
      </c>
      <c r="B23" s="4">
        <f t="shared" si="0"/>
        <v>432</v>
      </c>
      <c r="C23" s="6">
        <f>SUM(prep!D81:D86)</f>
        <v>292</v>
      </c>
      <c r="D23" s="6">
        <f>SUM(prep!E81:E86)</f>
        <v>0</v>
      </c>
      <c r="E23" s="6">
        <f>SUM(prep!F81:F86)</f>
        <v>7</v>
      </c>
      <c r="F23" s="6">
        <f>SUM(prep!G81:G86)</f>
        <v>5</v>
      </c>
      <c r="G23" s="6">
        <f>SUM(prep!H81:H86)</f>
        <v>85</v>
      </c>
      <c r="H23" s="6">
        <f>SUM(prep!I81:I86)</f>
        <v>43</v>
      </c>
      <c r="I23" s="4">
        <f>SUM(prep!J81:J86)</f>
        <v>325</v>
      </c>
      <c r="J23" s="4">
        <f>SUM(prep!K81:K86)</f>
        <v>32</v>
      </c>
      <c r="K23" s="4">
        <f>SUM(prep!L81:L86)</f>
        <v>73</v>
      </c>
      <c r="L23" s="4">
        <f t="shared" si="1"/>
        <v>105</v>
      </c>
      <c r="M23" s="4">
        <f>SUM(prep!M81:M86)</f>
        <v>2</v>
      </c>
      <c r="N23" s="6">
        <f>SUM(prep!N81:N86)</f>
        <v>95</v>
      </c>
      <c r="O23" s="6">
        <f>SUM(prep!O81:O86)</f>
        <v>123</v>
      </c>
      <c r="P23" s="6">
        <f>SUM(prep!P81:P86)</f>
        <v>146</v>
      </c>
      <c r="Q23" s="6">
        <f>SUM(prep!Q81:Q86)</f>
        <v>44</v>
      </c>
      <c r="R23" s="6">
        <f>SUM(prep!R81:R86)</f>
        <v>24</v>
      </c>
      <c r="S23" s="4">
        <f>SUM(prep!S81:S86)</f>
        <v>1</v>
      </c>
      <c r="T23" s="4">
        <f>SUM(prep!T81:T86)</f>
        <v>42</v>
      </c>
      <c r="U23" s="4">
        <f>SUM(prep!U81:U86)</f>
        <v>140</v>
      </c>
      <c r="V23" s="4">
        <f>SUM(prep!V81:V86)</f>
        <v>249</v>
      </c>
    </row>
    <row r="24" spans="1:22" x14ac:dyDescent="0.2">
      <c r="A24" s="3" t="s">
        <v>145</v>
      </c>
      <c r="B24" s="4">
        <f t="shared" si="0"/>
        <v>728</v>
      </c>
      <c r="C24" s="6">
        <f>SUM(prep!D87:D95)</f>
        <v>486</v>
      </c>
      <c r="D24" s="6">
        <f>SUM(prep!E87:E95)</f>
        <v>0</v>
      </c>
      <c r="E24" s="6">
        <f>SUM(prep!F87:F95)</f>
        <v>12</v>
      </c>
      <c r="F24" s="6">
        <f>SUM(prep!G87:G95)</f>
        <v>4</v>
      </c>
      <c r="G24" s="6">
        <f>SUM(prep!H87:H95)</f>
        <v>143</v>
      </c>
      <c r="H24" s="6">
        <f>SUM(prep!I87:I95)</f>
        <v>83</v>
      </c>
      <c r="I24" s="4">
        <f>SUM(prep!J87:J95)</f>
        <v>554</v>
      </c>
      <c r="J24" s="4">
        <f>SUM(prep!K87:K95)</f>
        <v>66</v>
      </c>
      <c r="K24" s="4">
        <f>SUM(prep!L87:L95)</f>
        <v>105</v>
      </c>
      <c r="L24" s="4">
        <f t="shared" si="1"/>
        <v>171</v>
      </c>
      <c r="M24" s="4">
        <f>SUM(prep!M87:M95)</f>
        <v>3</v>
      </c>
      <c r="N24" s="6">
        <f>SUM(prep!N87:N95)</f>
        <v>147</v>
      </c>
      <c r="O24" s="6">
        <f>SUM(prep!O87:O95)</f>
        <v>153</v>
      </c>
      <c r="P24" s="6">
        <f>SUM(prep!P87:P95)</f>
        <v>263</v>
      </c>
      <c r="Q24" s="6">
        <f>SUM(prep!Q87:Q95)</f>
        <v>99</v>
      </c>
      <c r="R24" s="6">
        <f>SUM(prep!R87:R95)</f>
        <v>62</v>
      </c>
      <c r="S24" s="4">
        <f>SUM(prep!S87:S95)</f>
        <v>9</v>
      </c>
      <c r="T24" s="4">
        <f>SUM(prep!T87:T95)</f>
        <v>45</v>
      </c>
      <c r="U24" s="4">
        <f>SUM(prep!U87:U95)</f>
        <v>192</v>
      </c>
      <c r="V24" s="4">
        <f>SUM(prep!V87:V95)</f>
        <v>482</v>
      </c>
    </row>
    <row r="25" spans="1:22" x14ac:dyDescent="0.2">
      <c r="A25" s="3" t="s">
        <v>146</v>
      </c>
      <c r="B25" s="4">
        <f t="shared" si="0"/>
        <v>65</v>
      </c>
      <c r="C25" s="6">
        <f>SUM(prep!D96)</f>
        <v>51</v>
      </c>
      <c r="D25" s="6">
        <f>SUM(prep!E96)</f>
        <v>1</v>
      </c>
      <c r="E25" s="6">
        <f>SUM(prep!F96)</f>
        <v>1</v>
      </c>
      <c r="F25" s="6">
        <f>SUM(prep!G96)</f>
        <v>0</v>
      </c>
      <c r="G25" s="6">
        <f>SUM(prep!H96)</f>
        <v>10</v>
      </c>
      <c r="H25" s="6">
        <f>SUM(prep!I96)</f>
        <v>2</v>
      </c>
      <c r="I25" s="4">
        <f>SUM(prep!J96)</f>
        <v>35</v>
      </c>
      <c r="J25" s="4">
        <f>SUM(prep!K96)</f>
        <v>6</v>
      </c>
      <c r="K25" s="4">
        <f>SUM(prep!L96)</f>
        <v>23</v>
      </c>
      <c r="L25" s="4">
        <f t="shared" si="1"/>
        <v>29</v>
      </c>
      <c r="M25" s="4">
        <f>SUM(prep!M96)</f>
        <v>1</v>
      </c>
      <c r="N25" s="6">
        <f>SUM(prep!N96)</f>
        <v>19</v>
      </c>
      <c r="O25" s="6">
        <f>SUM(prep!O96)</f>
        <v>17</v>
      </c>
      <c r="P25" s="6">
        <f>SUM(prep!P96)</f>
        <v>23</v>
      </c>
      <c r="Q25" s="6">
        <f>SUM(prep!Q96)</f>
        <v>6</v>
      </c>
      <c r="R25" s="6">
        <f>SUM(prep!R96)</f>
        <v>0</v>
      </c>
      <c r="S25" s="4">
        <f>SUM(prep!S96)</f>
        <v>0</v>
      </c>
      <c r="T25" s="4">
        <f>SUM(prep!T96)</f>
        <v>2</v>
      </c>
      <c r="U25" s="4">
        <f>SUM(prep!U96)</f>
        <v>12</v>
      </c>
      <c r="V25" s="4">
        <f>SUM(prep!V96)</f>
        <v>51</v>
      </c>
    </row>
    <row r="26" spans="1:22" x14ac:dyDescent="0.2">
      <c r="A26" s="3" t="s">
        <v>147</v>
      </c>
      <c r="B26" s="4">
        <f t="shared" si="0"/>
        <v>101</v>
      </c>
      <c r="C26" s="6">
        <f>SUM(prep!D97:D102)</f>
        <v>45</v>
      </c>
      <c r="D26" s="6">
        <f>SUM(prep!E97:E102)</f>
        <v>0</v>
      </c>
      <c r="E26" s="6">
        <f>SUM(prep!F97:F102)</f>
        <v>4</v>
      </c>
      <c r="F26" s="6">
        <f>SUM(prep!G97:G102)</f>
        <v>0</v>
      </c>
      <c r="G26" s="6">
        <f>SUM(prep!H97:H102)</f>
        <v>32</v>
      </c>
      <c r="H26" s="6">
        <f>SUM(prep!I97:I102)</f>
        <v>20</v>
      </c>
      <c r="I26" s="4">
        <f>SUM(prep!J97:J102)</f>
        <v>34</v>
      </c>
      <c r="J26" s="4">
        <f>SUM(prep!K97:K102)</f>
        <v>21</v>
      </c>
      <c r="K26" s="4">
        <f>SUM(prep!L97:L102)</f>
        <v>46</v>
      </c>
      <c r="L26" s="4">
        <f t="shared" si="1"/>
        <v>67</v>
      </c>
      <c r="M26" s="4">
        <f>SUM(prep!M97:M102)</f>
        <v>0</v>
      </c>
      <c r="N26" s="6">
        <f>SUM(prep!N97:N102)</f>
        <v>18</v>
      </c>
      <c r="O26" s="6">
        <f>SUM(prep!O97:O102)</f>
        <v>23</v>
      </c>
      <c r="P26" s="6">
        <f>SUM(prep!P97:P102)</f>
        <v>34</v>
      </c>
      <c r="Q26" s="6">
        <f>SUM(prep!Q97:Q102)</f>
        <v>19</v>
      </c>
      <c r="R26" s="6">
        <f>SUM(prep!R97:R102)</f>
        <v>7</v>
      </c>
      <c r="S26" s="4">
        <f>SUM(prep!S97:S102)</f>
        <v>1</v>
      </c>
      <c r="T26" s="4">
        <f>SUM(prep!T97:T102)</f>
        <v>21</v>
      </c>
      <c r="U26" s="4">
        <f>SUM(prep!U97:U102)</f>
        <v>28</v>
      </c>
      <c r="V26" s="4">
        <f>SUM(prep!V97:V102)</f>
        <v>51</v>
      </c>
    </row>
    <row r="27" spans="1:22" x14ac:dyDescent="0.2">
      <c r="A27" s="3" t="s">
        <v>148</v>
      </c>
      <c r="B27" s="4">
        <f t="shared" si="0"/>
        <v>295</v>
      </c>
      <c r="C27" s="6">
        <f>SUM(prep!D103:D105)</f>
        <v>195</v>
      </c>
      <c r="D27" s="6">
        <f>SUM(prep!E103:E105)</f>
        <v>1</v>
      </c>
      <c r="E27" s="6">
        <f>SUM(prep!F103:F105)</f>
        <v>6</v>
      </c>
      <c r="F27" s="6">
        <f>SUM(prep!G103:G105)</f>
        <v>1</v>
      </c>
      <c r="G27" s="6">
        <f>SUM(prep!H103:H105)</f>
        <v>65</v>
      </c>
      <c r="H27" s="6">
        <f>SUM(prep!I103:I105)</f>
        <v>27</v>
      </c>
      <c r="I27" s="4">
        <f>SUM(prep!J103:J105)</f>
        <v>113</v>
      </c>
      <c r="J27" s="4">
        <f>SUM(prep!K103:K105)</f>
        <v>29</v>
      </c>
      <c r="K27" s="4">
        <f>SUM(prep!L103:L105)</f>
        <v>153</v>
      </c>
      <c r="L27" s="4">
        <f t="shared" si="1"/>
        <v>182</v>
      </c>
      <c r="M27" s="4">
        <f>SUM(prep!M103:M105)</f>
        <v>0</v>
      </c>
      <c r="N27" s="6">
        <f>SUM(prep!N103:N105)</f>
        <v>56</v>
      </c>
      <c r="O27" s="6">
        <f>SUM(prep!O103:O105)</f>
        <v>82</v>
      </c>
      <c r="P27" s="6">
        <f>SUM(prep!P103:P105)</f>
        <v>98</v>
      </c>
      <c r="Q27" s="6">
        <f>SUM(prep!Q103:Q105)</f>
        <v>45</v>
      </c>
      <c r="R27" s="6">
        <f>SUM(prep!R103:R105)</f>
        <v>12</v>
      </c>
      <c r="S27" s="4">
        <f>SUM(prep!S103:S105)</f>
        <v>2</v>
      </c>
      <c r="T27" s="4">
        <f>SUM(prep!T103:T105)</f>
        <v>32</v>
      </c>
      <c r="U27" s="4">
        <f>SUM(prep!U103:U105)</f>
        <v>84</v>
      </c>
      <c r="V27" s="4">
        <f>SUM(prep!V103:V105)</f>
        <v>177</v>
      </c>
    </row>
    <row r="28" spans="1:22" x14ac:dyDescent="0.2">
      <c r="A28" s="3" t="s">
        <v>149</v>
      </c>
      <c r="B28" s="4">
        <f t="shared" si="0"/>
        <v>340</v>
      </c>
      <c r="C28" s="6">
        <f>SUM(prep!D106)</f>
        <v>298</v>
      </c>
      <c r="D28" s="6">
        <f>SUM(prep!E106)</f>
        <v>1</v>
      </c>
      <c r="E28" s="6">
        <f>SUM(prep!F106)</f>
        <v>7</v>
      </c>
      <c r="F28" s="6">
        <f>SUM(prep!G106)</f>
        <v>1</v>
      </c>
      <c r="G28" s="6">
        <f>SUM(prep!H106)</f>
        <v>22</v>
      </c>
      <c r="H28" s="6">
        <f>SUM(prep!I106)</f>
        <v>11</v>
      </c>
      <c r="I28" s="4">
        <f>SUM(prep!J106)</f>
        <v>154</v>
      </c>
      <c r="J28" s="4">
        <f>SUM(prep!K106)</f>
        <v>51</v>
      </c>
      <c r="K28" s="4">
        <f>SUM(prep!L106)</f>
        <v>133</v>
      </c>
      <c r="L28" s="4">
        <f t="shared" si="1"/>
        <v>184</v>
      </c>
      <c r="M28" s="4">
        <f>SUM(prep!M106)</f>
        <v>2</v>
      </c>
      <c r="N28" s="6">
        <f>SUM(prep!N106)</f>
        <v>63</v>
      </c>
      <c r="O28" s="6">
        <f>SUM(prep!O106)</f>
        <v>85</v>
      </c>
      <c r="P28" s="6">
        <f>SUM(prep!P106)</f>
        <v>127</v>
      </c>
      <c r="Q28" s="6">
        <f>SUM(prep!Q106)</f>
        <v>44</v>
      </c>
      <c r="R28" s="6">
        <f>SUM(prep!R106)</f>
        <v>20</v>
      </c>
      <c r="S28" s="4">
        <f>SUM(prep!S106)</f>
        <v>1</v>
      </c>
      <c r="T28" s="4">
        <f>SUM(prep!T106)</f>
        <v>5</v>
      </c>
      <c r="U28" s="4">
        <f>SUM(prep!U106)</f>
        <v>38</v>
      </c>
      <c r="V28" s="4">
        <f>SUM(prep!V106)</f>
        <v>296</v>
      </c>
    </row>
    <row r="29" spans="1:22" s="7" customForma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</sheetData>
  <mergeCells count="5">
    <mergeCell ref="S1:V1"/>
    <mergeCell ref="A1:A2"/>
    <mergeCell ref="C1:H1"/>
    <mergeCell ref="N1:R1"/>
    <mergeCell ref="B1:B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6A46-791F-EB47-BA72-B4250310CF8A}">
  <dimension ref="A1:V8"/>
  <sheetViews>
    <sheetView workbookViewId="0">
      <selection activeCell="I18" sqref="I18"/>
    </sheetView>
  </sheetViews>
  <sheetFormatPr baseColWidth="10" defaultRowHeight="16" x14ac:dyDescent="0.2"/>
  <cols>
    <col min="1" max="1" width="10.83203125" style="17"/>
    <col min="2" max="2" width="13" style="17" bestFit="1" customWidth="1"/>
    <col min="3" max="3" width="18.6640625" style="17" bestFit="1" customWidth="1"/>
    <col min="4" max="4" width="9.83203125" style="17" bestFit="1" customWidth="1"/>
    <col min="5" max="5" width="14.83203125" style="17" bestFit="1" customWidth="1"/>
    <col min="6" max="6" width="13.83203125" style="17" bestFit="1" customWidth="1"/>
    <col min="7" max="7" width="12.83203125" style="17" bestFit="1" customWidth="1"/>
    <col min="8" max="8" width="24.83203125" style="17" bestFit="1" customWidth="1"/>
    <col min="9" max="9" width="16" style="17" bestFit="1" customWidth="1"/>
    <col min="10" max="16384" width="10.83203125" style="17"/>
  </cols>
  <sheetData>
    <row r="1" spans="1:22" x14ac:dyDescent="0.2">
      <c r="C1" s="55" t="s">
        <v>154</v>
      </c>
      <c r="D1" s="55"/>
      <c r="E1" s="55"/>
      <c r="F1" s="55"/>
      <c r="G1" s="55"/>
      <c r="H1" s="55"/>
      <c r="I1" s="14" t="s">
        <v>165</v>
      </c>
      <c r="J1" s="15"/>
      <c r="K1" s="15"/>
      <c r="L1" s="15"/>
      <c r="M1" s="16"/>
      <c r="N1" s="55" t="s">
        <v>166</v>
      </c>
      <c r="O1" s="55"/>
      <c r="P1" s="55"/>
      <c r="Q1" s="55"/>
      <c r="R1" s="55"/>
      <c r="S1" s="56" t="s">
        <v>176</v>
      </c>
      <c r="T1" s="57"/>
      <c r="U1" s="57"/>
      <c r="V1" s="58"/>
    </row>
    <row r="2" spans="1:22" x14ac:dyDescent="0.2">
      <c r="A2" s="17" t="s">
        <v>178</v>
      </c>
      <c r="B2" s="17" t="s">
        <v>179</v>
      </c>
      <c r="C2" s="12" t="s">
        <v>185</v>
      </c>
      <c r="D2" s="12" t="s">
        <v>156</v>
      </c>
      <c r="E2" s="12" t="s">
        <v>157</v>
      </c>
      <c r="F2" s="12" t="s">
        <v>158</v>
      </c>
      <c r="G2" s="12" t="s">
        <v>159</v>
      </c>
      <c r="H2" s="12" t="s">
        <v>186</v>
      </c>
      <c r="I2" s="13" t="s">
        <v>161</v>
      </c>
      <c r="J2" s="13" t="s">
        <v>162</v>
      </c>
      <c r="K2" s="13" t="s">
        <v>163</v>
      </c>
      <c r="L2" s="13" t="s">
        <v>177</v>
      </c>
      <c r="M2" s="13" t="s">
        <v>164</v>
      </c>
      <c r="N2" s="12" t="s">
        <v>167</v>
      </c>
      <c r="O2" s="12" t="s">
        <v>168</v>
      </c>
      <c r="P2" s="12" t="s">
        <v>169</v>
      </c>
      <c r="Q2" s="12" t="s">
        <v>170</v>
      </c>
      <c r="R2" s="12" t="s">
        <v>171</v>
      </c>
      <c r="S2" s="13" t="s">
        <v>172</v>
      </c>
      <c r="T2" s="13" t="s">
        <v>173</v>
      </c>
      <c r="U2" s="13" t="s">
        <v>174</v>
      </c>
      <c r="V2" s="13" t="s">
        <v>175</v>
      </c>
    </row>
    <row r="3" spans="1:22" x14ac:dyDescent="0.2">
      <c r="A3" s="17" t="s">
        <v>180</v>
      </c>
      <c r="B3" s="17">
        <f>SUM(uf!B3:B8)</f>
        <v>429</v>
      </c>
      <c r="C3" s="17">
        <f>SUM(uf!C3:C8)</f>
        <v>230</v>
      </c>
      <c r="D3" s="17">
        <f>SUM(uf!D3:D8)</f>
        <v>1</v>
      </c>
      <c r="E3" s="17">
        <f>SUM(uf!E3:E8)</f>
        <v>4</v>
      </c>
      <c r="F3" s="17">
        <f>SUM(uf!F3:F8)</f>
        <v>3</v>
      </c>
      <c r="G3" s="17">
        <f>SUM(uf!G3:G8)</f>
        <v>108</v>
      </c>
      <c r="H3" s="17">
        <f>SUM(uf!H3:H8)</f>
        <v>83</v>
      </c>
      <c r="I3" s="17">
        <f>SUM(uf!I3:I8)</f>
        <v>101</v>
      </c>
      <c r="J3" s="17">
        <f>SUM(uf!J3:J8)</f>
        <v>32</v>
      </c>
      <c r="K3" s="17">
        <f>SUM(uf!K3:K8)</f>
        <v>291</v>
      </c>
      <c r="L3" s="17">
        <f>SUM(uf!L3:L8)</f>
        <v>323</v>
      </c>
      <c r="M3" s="17">
        <f>SUM(uf!M3:M8)</f>
        <v>5</v>
      </c>
      <c r="N3" s="17">
        <f>SUM(uf!N3:N8)</f>
        <v>109</v>
      </c>
      <c r="O3" s="17">
        <f>SUM(uf!O3:O8)</f>
        <v>120</v>
      </c>
      <c r="P3" s="17">
        <f>SUM(uf!P3:P8)</f>
        <v>121</v>
      </c>
      <c r="Q3" s="17">
        <f>SUM(uf!Q3:Q8)</f>
        <v>62</v>
      </c>
      <c r="R3" s="17">
        <f>SUM(uf!R3:R8)</f>
        <v>15</v>
      </c>
      <c r="S3" s="17">
        <f>SUM(uf!S3:S8)</f>
        <v>8</v>
      </c>
      <c r="T3" s="17">
        <f>SUM(uf!T3:T8)</f>
        <v>21</v>
      </c>
      <c r="U3" s="17">
        <f>SUM(uf!U3:U8)</f>
        <v>112</v>
      </c>
      <c r="V3" s="17">
        <f>SUM(uf!V3:V8)</f>
        <v>288</v>
      </c>
    </row>
    <row r="4" spans="1:22" x14ac:dyDescent="0.2">
      <c r="A4" s="17" t="s">
        <v>181</v>
      </c>
      <c r="B4" s="17">
        <f>SUM(uf!B9:B17)</f>
        <v>1074</v>
      </c>
      <c r="C4" s="17">
        <f>SUM(uf!C9:C17)</f>
        <v>697</v>
      </c>
      <c r="D4" s="17">
        <f>SUM(uf!D9:D17)</f>
        <v>2</v>
      </c>
      <c r="E4" s="17">
        <f>SUM(uf!E9:E17)</f>
        <v>21</v>
      </c>
      <c r="F4" s="17">
        <f>SUM(uf!F9:F17)</f>
        <v>2</v>
      </c>
      <c r="G4" s="17">
        <f>SUM(uf!G9:G17)</f>
        <v>240</v>
      </c>
      <c r="H4" s="17">
        <f>SUM(uf!H9:H17)</f>
        <v>112</v>
      </c>
      <c r="I4" s="17">
        <f>SUM(uf!I9:I17)</f>
        <v>353</v>
      </c>
      <c r="J4" s="17">
        <f>SUM(uf!J9:J17)</f>
        <v>150</v>
      </c>
      <c r="K4" s="17">
        <f>SUM(uf!K9:K17)</f>
        <v>563</v>
      </c>
      <c r="L4" s="17">
        <f>SUM(uf!L9:L17)</f>
        <v>713</v>
      </c>
      <c r="M4" s="17">
        <f>SUM(uf!M9:M17)</f>
        <v>8</v>
      </c>
      <c r="N4" s="17">
        <f>SUM(uf!N9:N17)</f>
        <v>217</v>
      </c>
      <c r="O4" s="17">
        <f>SUM(uf!O9:O17)</f>
        <v>253</v>
      </c>
      <c r="P4" s="17">
        <f>SUM(uf!P9:P17)</f>
        <v>381</v>
      </c>
      <c r="Q4" s="17">
        <f>SUM(uf!Q9:Q17)</f>
        <v>162</v>
      </c>
      <c r="R4" s="17">
        <f>SUM(uf!R9:R17)</f>
        <v>57</v>
      </c>
      <c r="S4" s="17">
        <f>SUM(uf!S9:S17)</f>
        <v>23</v>
      </c>
      <c r="T4" s="17">
        <f>SUM(uf!T9:T17)</f>
        <v>72</v>
      </c>
      <c r="U4" s="17">
        <f>SUM(uf!U9:U17)</f>
        <v>283</v>
      </c>
      <c r="V4" s="17">
        <f>SUM(uf!V9:V17)</f>
        <v>696</v>
      </c>
    </row>
    <row r="5" spans="1:22" x14ac:dyDescent="0.2">
      <c r="A5" s="17" t="s">
        <v>182</v>
      </c>
      <c r="B5" s="17">
        <f>SUM(uf!B18:B21)</f>
        <v>7161</v>
      </c>
      <c r="C5" s="17">
        <f>SUM(uf!C18:C21)</f>
        <v>5444</v>
      </c>
      <c r="D5" s="17">
        <f>SUM(uf!D18:D21)</f>
        <v>57</v>
      </c>
      <c r="E5" s="17">
        <f>SUM(uf!E18:E21)</f>
        <v>266</v>
      </c>
      <c r="F5" s="17">
        <f>SUM(uf!F18:F21)</f>
        <v>10</v>
      </c>
      <c r="G5" s="17">
        <f>SUM(uf!G18:G21)</f>
        <v>855</v>
      </c>
      <c r="H5" s="17">
        <f>SUM(uf!H18:H21)</f>
        <v>529</v>
      </c>
      <c r="I5" s="17">
        <f>SUM(uf!I18:I21)</f>
        <v>4379</v>
      </c>
      <c r="J5" s="17">
        <f>SUM(uf!J18:J21)</f>
        <v>822</v>
      </c>
      <c r="K5" s="17">
        <f>SUM(uf!K18:K21)</f>
        <v>1926</v>
      </c>
      <c r="L5" s="17">
        <f>SUM(uf!L18:L21)</f>
        <v>2748</v>
      </c>
      <c r="M5" s="17">
        <f>SUM(uf!M18:M21)</f>
        <v>32</v>
      </c>
      <c r="N5" s="17">
        <f>SUM(uf!N18:N21)</f>
        <v>1275</v>
      </c>
      <c r="O5" s="17">
        <f>SUM(uf!O18:O21)</f>
        <v>1788</v>
      </c>
      <c r="P5" s="17">
        <f>SUM(uf!P18:P21)</f>
        <v>2657</v>
      </c>
      <c r="Q5" s="17">
        <f>SUM(uf!Q18:Q21)</f>
        <v>1029</v>
      </c>
      <c r="R5" s="17">
        <f>SUM(uf!R18:R21)</f>
        <v>392</v>
      </c>
      <c r="S5" s="17">
        <f>SUM(uf!S18:S21)</f>
        <v>45</v>
      </c>
      <c r="T5" s="17">
        <f>SUM(uf!T18:T21)</f>
        <v>316</v>
      </c>
      <c r="U5" s="17">
        <f>SUM(uf!U18:U21)</f>
        <v>1812</v>
      </c>
      <c r="V5" s="17">
        <f>SUM(uf!V18:V21)</f>
        <v>4986</v>
      </c>
    </row>
    <row r="6" spans="1:22" x14ac:dyDescent="0.2">
      <c r="A6" s="17" t="s">
        <v>183</v>
      </c>
      <c r="B6" s="17">
        <f>SUM(uf!B22:B24)</f>
        <v>1932</v>
      </c>
      <c r="C6" s="17">
        <f>SUM(uf!C22:C24)</f>
        <v>1475</v>
      </c>
      <c r="D6" s="17">
        <f>SUM(uf!D22:D24)</f>
        <v>2</v>
      </c>
      <c r="E6" s="17">
        <f>SUM(uf!E22:E24)</f>
        <v>31</v>
      </c>
      <c r="F6" s="17">
        <f>SUM(uf!F22:F24)</f>
        <v>10</v>
      </c>
      <c r="G6" s="17">
        <f>SUM(uf!G22:G24)</f>
        <v>266</v>
      </c>
      <c r="H6" s="17">
        <f>SUM(uf!H22:H24)</f>
        <v>148</v>
      </c>
      <c r="I6" s="17">
        <f>SUM(uf!I22:I24)</f>
        <v>1453</v>
      </c>
      <c r="J6" s="17">
        <f>SUM(uf!J22:J24)</f>
        <v>149</v>
      </c>
      <c r="K6" s="17">
        <f>SUM(uf!K22:K24)</f>
        <v>324</v>
      </c>
      <c r="L6" s="17">
        <f>SUM(uf!L22:L24)</f>
        <v>473</v>
      </c>
      <c r="M6" s="17">
        <f>SUM(uf!M22:M24)</f>
        <v>6</v>
      </c>
      <c r="N6" s="17">
        <f>SUM(uf!N22:N24)</f>
        <v>441</v>
      </c>
      <c r="O6" s="17">
        <f>SUM(uf!O22:O24)</f>
        <v>509</v>
      </c>
      <c r="P6" s="17">
        <f>SUM(uf!P22:P24)</f>
        <v>653</v>
      </c>
      <c r="Q6" s="17">
        <f>SUM(uf!Q22:Q24)</f>
        <v>210</v>
      </c>
      <c r="R6" s="17">
        <f>SUM(uf!R22:R24)</f>
        <v>108</v>
      </c>
      <c r="S6" s="17">
        <f>SUM(uf!S22:S24)</f>
        <v>14</v>
      </c>
      <c r="T6" s="17">
        <f>SUM(uf!T22:T24)</f>
        <v>100</v>
      </c>
      <c r="U6" s="17">
        <f>SUM(uf!U22:U24)</f>
        <v>490</v>
      </c>
      <c r="V6" s="17">
        <f>SUM(uf!V22:V24)</f>
        <v>1328</v>
      </c>
    </row>
    <row r="7" spans="1:22" x14ac:dyDescent="0.2">
      <c r="A7" s="17" t="s">
        <v>184</v>
      </c>
      <c r="B7" s="17">
        <f>SUM(uf!B25:B28)</f>
        <v>801</v>
      </c>
      <c r="C7" s="17">
        <f>SUM(uf!C25:C28)</f>
        <v>589</v>
      </c>
      <c r="D7" s="17">
        <f>SUM(uf!D25:D28)</f>
        <v>3</v>
      </c>
      <c r="E7" s="17">
        <f>SUM(uf!E25:E28)</f>
        <v>18</v>
      </c>
      <c r="F7" s="17">
        <f>SUM(uf!F25:F28)</f>
        <v>2</v>
      </c>
      <c r="G7" s="17">
        <f>SUM(uf!G25:G28)</f>
        <v>129</v>
      </c>
      <c r="H7" s="17">
        <f>SUM(uf!H25:H28)</f>
        <v>60</v>
      </c>
      <c r="I7" s="17">
        <f>SUM(uf!I25:I28)</f>
        <v>336</v>
      </c>
      <c r="J7" s="17">
        <f>SUM(uf!J25:J28)</f>
        <v>107</v>
      </c>
      <c r="K7" s="17">
        <f>SUM(uf!K25:K28)</f>
        <v>355</v>
      </c>
      <c r="L7" s="17">
        <f>SUM(uf!L25:L28)</f>
        <v>462</v>
      </c>
      <c r="M7" s="17">
        <f>SUM(uf!M25:M28)</f>
        <v>3</v>
      </c>
      <c r="N7" s="17">
        <f>SUM(uf!N25:N28)</f>
        <v>156</v>
      </c>
      <c r="O7" s="17">
        <f>SUM(uf!O25:O28)</f>
        <v>207</v>
      </c>
      <c r="P7" s="17">
        <f>SUM(uf!P25:P28)</f>
        <v>282</v>
      </c>
      <c r="Q7" s="17">
        <f>SUM(uf!Q25:Q28)</f>
        <v>114</v>
      </c>
      <c r="R7" s="17">
        <f>SUM(uf!R25:R28)</f>
        <v>39</v>
      </c>
      <c r="S7" s="17">
        <f>SUM(uf!S25:S28)</f>
        <v>4</v>
      </c>
      <c r="T7" s="17">
        <f>SUM(uf!T25:T28)</f>
        <v>60</v>
      </c>
      <c r="U7" s="17">
        <f>SUM(uf!U25:U28)</f>
        <v>162</v>
      </c>
      <c r="V7" s="17">
        <f>SUM(uf!V25:V28)</f>
        <v>575</v>
      </c>
    </row>
    <row r="8" spans="1:22" x14ac:dyDescent="0.2">
      <c r="B8" s="17">
        <f>SUM(B3:B7)</f>
        <v>11397</v>
      </c>
    </row>
  </sheetData>
  <mergeCells count="3">
    <mergeCell ref="C1:H1"/>
    <mergeCell ref="N1:R1"/>
    <mergeCell ref="S1:V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4D9F-992F-3C4A-B053-60C30429AA76}">
  <dimension ref="A1:N46"/>
  <sheetViews>
    <sheetView tabSelected="1" topLeftCell="A23" zoomScale="170" zoomScaleNormal="170" workbookViewId="0">
      <selection activeCell="A29" sqref="A29:J36"/>
    </sheetView>
  </sheetViews>
  <sheetFormatPr baseColWidth="10" defaultRowHeight="16" x14ac:dyDescent="0.2"/>
  <cols>
    <col min="1" max="1" width="14.6640625" customWidth="1"/>
    <col min="2" max="2" width="9.1640625" customWidth="1"/>
    <col min="3" max="3" width="8" customWidth="1"/>
    <col min="4" max="4" width="7.33203125" bestFit="1" customWidth="1"/>
    <col min="5" max="5" width="9.6640625" customWidth="1"/>
    <col min="6" max="6" width="7.33203125" customWidth="1"/>
    <col min="7" max="7" width="8.5" customWidth="1"/>
    <col min="8" max="8" width="10.5" bestFit="1" customWidth="1"/>
    <col min="9" max="9" width="5.33203125" bestFit="1" customWidth="1"/>
    <col min="10" max="10" width="8" customWidth="1"/>
    <col min="11" max="11" width="10" customWidth="1"/>
    <col min="12" max="12" width="7.33203125" customWidth="1"/>
  </cols>
  <sheetData>
    <row r="1" spans="1:14" x14ac:dyDescent="0.2">
      <c r="A1" s="71" t="s">
        <v>178</v>
      </c>
      <c r="B1" s="65" t="s">
        <v>165</v>
      </c>
      <c r="C1" s="65"/>
      <c r="D1" s="65"/>
      <c r="E1" s="65"/>
      <c r="F1" s="65"/>
      <c r="G1" s="65"/>
      <c r="H1" s="65"/>
      <c r="I1" s="65"/>
      <c r="J1" s="66" t="s">
        <v>189</v>
      </c>
    </row>
    <row r="2" spans="1:14" x14ac:dyDescent="0.2">
      <c r="A2" s="71"/>
      <c r="B2" s="65" t="s">
        <v>161</v>
      </c>
      <c r="C2" s="65"/>
      <c r="D2" s="65" t="s">
        <v>162</v>
      </c>
      <c r="E2" s="65"/>
      <c r="F2" s="65" t="s">
        <v>163</v>
      </c>
      <c r="G2" s="65"/>
      <c r="H2" s="65" t="s">
        <v>164</v>
      </c>
      <c r="I2" s="65"/>
      <c r="J2" s="67"/>
    </row>
    <row r="3" spans="1:14" x14ac:dyDescent="0.2">
      <c r="A3" s="71"/>
      <c r="B3" s="18" t="s">
        <v>187</v>
      </c>
      <c r="C3" s="18" t="s">
        <v>188</v>
      </c>
      <c r="D3" s="18" t="s">
        <v>187</v>
      </c>
      <c r="E3" s="18" t="s">
        <v>188</v>
      </c>
      <c r="F3" s="18" t="s">
        <v>187</v>
      </c>
      <c r="G3" s="18" t="s">
        <v>188</v>
      </c>
      <c r="H3" s="18" t="s">
        <v>187</v>
      </c>
      <c r="I3" s="18" t="s">
        <v>188</v>
      </c>
      <c r="J3" s="68"/>
    </row>
    <row r="4" spans="1:14" x14ac:dyDescent="0.2">
      <c r="A4" s="19" t="s">
        <v>180</v>
      </c>
      <c r="B4" s="18">
        <v>101</v>
      </c>
      <c r="C4" s="20">
        <f>B4*100/J4</f>
        <v>23.543123543123542</v>
      </c>
      <c r="D4" s="18">
        <v>32</v>
      </c>
      <c r="E4" s="20">
        <f>D4*100/J4</f>
        <v>7.4592074592074589</v>
      </c>
      <c r="F4" s="18">
        <v>291</v>
      </c>
      <c r="G4" s="20">
        <f>F4*100/J4</f>
        <v>67.832167832167826</v>
      </c>
      <c r="H4" s="18">
        <v>5</v>
      </c>
      <c r="I4" s="20">
        <f>H4*100/J4</f>
        <v>1.1655011655011656</v>
      </c>
      <c r="J4" s="28">
        <f>SUM(B4,D4,F4,H4)</f>
        <v>429</v>
      </c>
    </row>
    <row r="5" spans="1:14" x14ac:dyDescent="0.2">
      <c r="A5" s="19" t="s">
        <v>181</v>
      </c>
      <c r="B5" s="18">
        <v>353</v>
      </c>
      <c r="C5" s="20">
        <f t="shared" ref="C5:C8" si="0">B5*100/J5</f>
        <v>32.86778398510242</v>
      </c>
      <c r="D5" s="18">
        <v>150</v>
      </c>
      <c r="E5" s="20">
        <f t="shared" ref="E5:E8" si="1">D5*100/J5</f>
        <v>13.966480446927374</v>
      </c>
      <c r="F5" s="18">
        <v>563</v>
      </c>
      <c r="G5" s="20">
        <f t="shared" ref="G5:G8" si="2">F5*100/J5</f>
        <v>52.420856610800747</v>
      </c>
      <c r="H5" s="18">
        <v>8</v>
      </c>
      <c r="I5" s="20">
        <f t="shared" ref="I5:I8" si="3">H5*100/J5</f>
        <v>0.74487895716945995</v>
      </c>
      <c r="J5" s="28">
        <f>SUM(B5,D5,F5,H5)</f>
        <v>1074</v>
      </c>
    </row>
    <row r="6" spans="1:14" x14ac:dyDescent="0.2">
      <c r="A6" s="19" t="s">
        <v>182</v>
      </c>
      <c r="B6" s="18">
        <v>4379</v>
      </c>
      <c r="C6" s="20">
        <f t="shared" si="0"/>
        <v>61.167760860455374</v>
      </c>
      <c r="D6" s="18">
        <v>822</v>
      </c>
      <c r="E6" s="20">
        <f t="shared" si="1"/>
        <v>11.482050565721469</v>
      </c>
      <c r="F6" s="18">
        <v>1926</v>
      </c>
      <c r="G6" s="20">
        <f t="shared" si="2"/>
        <v>26.90319877077804</v>
      </c>
      <c r="H6" s="18">
        <v>32</v>
      </c>
      <c r="I6" s="20">
        <f t="shared" si="3"/>
        <v>0.44698980304511804</v>
      </c>
      <c r="J6" s="28">
        <f t="shared" ref="J6:J8" si="4">SUM(B6,D6,F6,H6)</f>
        <v>7159</v>
      </c>
    </row>
    <row r="7" spans="1:14" x14ac:dyDescent="0.2">
      <c r="A7" s="19" t="s">
        <v>183</v>
      </c>
      <c r="B7" s="18">
        <v>1453</v>
      </c>
      <c r="C7" s="20">
        <f t="shared" si="0"/>
        <v>75.207039337474114</v>
      </c>
      <c r="D7" s="18">
        <v>149</v>
      </c>
      <c r="E7" s="20">
        <f t="shared" si="1"/>
        <v>7.7122153209109729</v>
      </c>
      <c r="F7" s="18">
        <v>324</v>
      </c>
      <c r="G7" s="20">
        <f t="shared" si="2"/>
        <v>16.770186335403725</v>
      </c>
      <c r="H7" s="18">
        <v>6</v>
      </c>
      <c r="I7" s="20">
        <f t="shared" si="3"/>
        <v>0.3105590062111801</v>
      </c>
      <c r="J7" s="28">
        <f t="shared" si="4"/>
        <v>1932</v>
      </c>
    </row>
    <row r="8" spans="1:14" x14ac:dyDescent="0.2">
      <c r="A8" s="19" t="s">
        <v>184</v>
      </c>
      <c r="B8" s="18">
        <v>336</v>
      </c>
      <c r="C8" s="20">
        <f t="shared" si="0"/>
        <v>41.947565543071164</v>
      </c>
      <c r="D8" s="18">
        <v>107</v>
      </c>
      <c r="E8" s="20">
        <f t="shared" si="1"/>
        <v>13.358302122347066</v>
      </c>
      <c r="F8" s="18">
        <v>355</v>
      </c>
      <c r="G8" s="20">
        <f t="shared" si="2"/>
        <v>44.319600499375781</v>
      </c>
      <c r="H8" s="18">
        <v>3</v>
      </c>
      <c r="I8" s="20">
        <f t="shared" si="3"/>
        <v>0.37453183520599254</v>
      </c>
      <c r="J8" s="28">
        <f t="shared" si="4"/>
        <v>801</v>
      </c>
    </row>
    <row r="11" spans="1:14" ht="16" customHeight="1" x14ac:dyDescent="0.2">
      <c r="A11" s="70" t="s">
        <v>178</v>
      </c>
      <c r="B11" s="69" t="s">
        <v>193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3" t="s">
        <v>189</v>
      </c>
    </row>
    <row r="12" spans="1:14" ht="51" customHeight="1" x14ac:dyDescent="0.2">
      <c r="A12" s="70"/>
      <c r="B12" s="69" t="s">
        <v>155</v>
      </c>
      <c r="C12" s="69"/>
      <c r="D12" s="69" t="s">
        <v>156</v>
      </c>
      <c r="E12" s="69"/>
      <c r="F12" s="69" t="s">
        <v>157</v>
      </c>
      <c r="G12" s="69"/>
      <c r="H12" s="69" t="s">
        <v>158</v>
      </c>
      <c r="I12" s="69"/>
      <c r="J12" s="69" t="s">
        <v>190</v>
      </c>
      <c r="K12" s="69"/>
      <c r="L12" s="69" t="s">
        <v>160</v>
      </c>
      <c r="M12" s="69"/>
      <c r="N12" s="63"/>
    </row>
    <row r="13" spans="1:14" x14ac:dyDescent="0.2">
      <c r="A13" s="70"/>
      <c r="B13" s="18" t="s">
        <v>187</v>
      </c>
      <c r="C13" s="18" t="s">
        <v>188</v>
      </c>
      <c r="D13" s="18" t="s">
        <v>187</v>
      </c>
      <c r="E13" s="18" t="s">
        <v>188</v>
      </c>
      <c r="F13" s="18" t="s">
        <v>187</v>
      </c>
      <c r="G13" s="18" t="s">
        <v>188</v>
      </c>
      <c r="H13" s="18" t="s">
        <v>187</v>
      </c>
      <c r="I13" s="18" t="s">
        <v>188</v>
      </c>
      <c r="J13" s="18" t="s">
        <v>187</v>
      </c>
      <c r="K13" s="18" t="s">
        <v>188</v>
      </c>
      <c r="L13" s="18" t="s">
        <v>187</v>
      </c>
      <c r="M13" s="18" t="s">
        <v>188</v>
      </c>
      <c r="N13" s="63"/>
    </row>
    <row r="14" spans="1:14" ht="17" x14ac:dyDescent="0.2">
      <c r="A14" s="21" t="s">
        <v>180</v>
      </c>
      <c r="B14" s="26">
        <v>230</v>
      </c>
      <c r="C14" s="31">
        <f>B14*100/N14</f>
        <v>53.613053613053616</v>
      </c>
      <c r="D14" s="26">
        <v>1</v>
      </c>
      <c r="E14" s="31">
        <f>D14*100/N14</f>
        <v>0.23310023310023309</v>
      </c>
      <c r="F14" s="26">
        <v>4</v>
      </c>
      <c r="G14" s="31">
        <f>F14*100/N14</f>
        <v>0.93240093240093236</v>
      </c>
      <c r="H14" s="26">
        <v>3</v>
      </c>
      <c r="I14" s="31">
        <f>H14*100/N14</f>
        <v>0.69930069930069927</v>
      </c>
      <c r="J14" s="26">
        <v>108</v>
      </c>
      <c r="K14" s="31">
        <f>J14*100/N14</f>
        <v>25.174825174825173</v>
      </c>
      <c r="L14" s="26">
        <v>83</v>
      </c>
      <c r="M14" s="30">
        <f>L14*100/N14</f>
        <v>19.347319347319349</v>
      </c>
      <c r="N14" s="29">
        <f>SUM(B14,D14,F14,H14,J14,L14)</f>
        <v>429</v>
      </c>
    </row>
    <row r="15" spans="1:14" ht="17" x14ac:dyDescent="0.2">
      <c r="A15" s="21" t="s">
        <v>181</v>
      </c>
      <c r="B15" s="26">
        <v>697</v>
      </c>
      <c r="C15" s="31">
        <f t="shared" ref="C15:C18" si="5">B15*100/N15</f>
        <v>64.897579143389194</v>
      </c>
      <c r="D15" s="26">
        <v>2</v>
      </c>
      <c r="E15" s="31">
        <f t="shared" ref="E15:E18" si="6">D15*100/N15</f>
        <v>0.18621973929236499</v>
      </c>
      <c r="F15" s="26">
        <v>21</v>
      </c>
      <c r="G15" s="31">
        <f t="shared" ref="G15:G18" si="7">F15*100/N15</f>
        <v>1.9553072625698324</v>
      </c>
      <c r="H15" s="26">
        <v>2</v>
      </c>
      <c r="I15" s="31">
        <f t="shared" ref="I15:I18" si="8">H15*100/N15</f>
        <v>0.18621973929236499</v>
      </c>
      <c r="J15" s="26">
        <v>240</v>
      </c>
      <c r="K15" s="31">
        <f t="shared" ref="K15:K18" si="9">J15*100/N15</f>
        <v>22.346368715083798</v>
      </c>
      <c r="L15" s="26">
        <v>112</v>
      </c>
      <c r="M15" s="30">
        <f t="shared" ref="M15:M18" si="10">L15*100/N15</f>
        <v>10.428305400372439</v>
      </c>
      <c r="N15" s="29">
        <f t="shared" ref="N15:N18" si="11">SUM(B15,D15,F15,H15,J15,L15)</f>
        <v>1074</v>
      </c>
    </row>
    <row r="16" spans="1:14" ht="17" x14ac:dyDescent="0.2">
      <c r="A16" s="21" t="s">
        <v>182</v>
      </c>
      <c r="B16" s="26">
        <v>5444</v>
      </c>
      <c r="C16" s="31">
        <f t="shared" si="5"/>
        <v>76.022901829353444</v>
      </c>
      <c r="D16" s="26">
        <v>57</v>
      </c>
      <c r="E16" s="31">
        <f t="shared" si="6"/>
        <v>0.79597821533305402</v>
      </c>
      <c r="F16" s="26">
        <v>266</v>
      </c>
      <c r="G16" s="31">
        <f t="shared" si="7"/>
        <v>3.7145650048875853</v>
      </c>
      <c r="H16" s="26">
        <v>10</v>
      </c>
      <c r="I16" s="31">
        <f t="shared" si="8"/>
        <v>0.13964530093562352</v>
      </c>
      <c r="J16" s="26">
        <v>855</v>
      </c>
      <c r="K16" s="31">
        <f t="shared" si="9"/>
        <v>11.93967322999581</v>
      </c>
      <c r="L16" s="26">
        <v>529</v>
      </c>
      <c r="M16" s="30">
        <f t="shared" si="10"/>
        <v>7.3872364194944842</v>
      </c>
      <c r="N16" s="29">
        <f t="shared" si="11"/>
        <v>7161</v>
      </c>
    </row>
    <row r="17" spans="1:14" ht="17" x14ac:dyDescent="0.2">
      <c r="A17" s="21" t="s">
        <v>183</v>
      </c>
      <c r="B17" s="26">
        <v>1475</v>
      </c>
      <c r="C17" s="31">
        <f t="shared" si="5"/>
        <v>76.345755693581779</v>
      </c>
      <c r="D17" s="26">
        <v>2</v>
      </c>
      <c r="E17" s="31">
        <f t="shared" si="6"/>
        <v>0.10351966873706005</v>
      </c>
      <c r="F17" s="26">
        <v>31</v>
      </c>
      <c r="G17" s="31">
        <f t="shared" si="7"/>
        <v>1.6045548654244306</v>
      </c>
      <c r="H17" s="26">
        <v>10</v>
      </c>
      <c r="I17" s="31">
        <f t="shared" si="8"/>
        <v>0.51759834368530022</v>
      </c>
      <c r="J17" s="26">
        <v>266</v>
      </c>
      <c r="K17" s="31">
        <f t="shared" si="9"/>
        <v>13.768115942028986</v>
      </c>
      <c r="L17" s="26">
        <v>148</v>
      </c>
      <c r="M17" s="30">
        <f t="shared" si="10"/>
        <v>7.6604554865424435</v>
      </c>
      <c r="N17" s="29">
        <f t="shared" si="11"/>
        <v>1932</v>
      </c>
    </row>
    <row r="18" spans="1:14" ht="17" x14ac:dyDescent="0.2">
      <c r="A18" s="21" t="s">
        <v>184</v>
      </c>
      <c r="B18" s="26">
        <v>589</v>
      </c>
      <c r="C18" s="31">
        <f t="shared" si="5"/>
        <v>73.533083645443199</v>
      </c>
      <c r="D18" s="26">
        <v>3</v>
      </c>
      <c r="E18" s="31">
        <f t="shared" si="6"/>
        <v>0.37453183520599254</v>
      </c>
      <c r="F18" s="26">
        <v>18</v>
      </c>
      <c r="G18" s="31">
        <f t="shared" si="7"/>
        <v>2.2471910112359552</v>
      </c>
      <c r="H18" s="26">
        <v>2</v>
      </c>
      <c r="I18" s="31">
        <f t="shared" si="8"/>
        <v>0.24968789013732834</v>
      </c>
      <c r="J18" s="26">
        <v>129</v>
      </c>
      <c r="K18" s="31">
        <f t="shared" si="9"/>
        <v>16.104868913857679</v>
      </c>
      <c r="L18" s="26">
        <v>60</v>
      </c>
      <c r="M18" s="30">
        <f t="shared" si="10"/>
        <v>7.4906367041198498</v>
      </c>
      <c r="N18" s="29">
        <f t="shared" si="11"/>
        <v>801</v>
      </c>
    </row>
    <row r="19" spans="1:14" x14ac:dyDescent="0.2">
      <c r="A19" s="22"/>
      <c r="B19" s="23"/>
      <c r="C19" s="23"/>
      <c r="D19" s="23"/>
      <c r="E19" s="23"/>
      <c r="F19" s="23"/>
      <c r="G19" s="22"/>
      <c r="H19" s="23"/>
      <c r="I19" s="22"/>
      <c r="J19" s="23"/>
      <c r="K19" s="22"/>
      <c r="L19" s="23"/>
      <c r="M19" s="22"/>
      <c r="N19" s="22"/>
    </row>
    <row r="20" spans="1:14" x14ac:dyDescent="0.2">
      <c r="A20" s="64" t="s">
        <v>178</v>
      </c>
      <c r="B20" s="62" t="s">
        <v>166</v>
      </c>
      <c r="C20" s="62"/>
      <c r="D20" s="62"/>
      <c r="E20" s="62"/>
      <c r="F20" s="62"/>
      <c r="G20" s="62"/>
      <c r="H20" s="62"/>
      <c r="I20" s="62"/>
      <c r="J20" s="62"/>
      <c r="K20" s="62"/>
      <c r="L20" s="63" t="s">
        <v>189</v>
      </c>
      <c r="M20" s="22"/>
      <c r="N20" s="22"/>
    </row>
    <row r="21" spans="1:14" x14ac:dyDescent="0.2">
      <c r="A21" s="64"/>
      <c r="B21" s="62" t="s">
        <v>167</v>
      </c>
      <c r="C21" s="62"/>
      <c r="D21" s="62" t="s">
        <v>168</v>
      </c>
      <c r="E21" s="62"/>
      <c r="F21" s="62" t="s">
        <v>169</v>
      </c>
      <c r="G21" s="62"/>
      <c r="H21" s="62" t="s">
        <v>170</v>
      </c>
      <c r="I21" s="62"/>
      <c r="J21" s="62" t="s">
        <v>171</v>
      </c>
      <c r="K21" s="62"/>
      <c r="L21" s="63"/>
      <c r="M21" s="22"/>
      <c r="N21" s="22"/>
    </row>
    <row r="22" spans="1:14" x14ac:dyDescent="0.2">
      <c r="A22" s="64"/>
      <c r="B22" s="18" t="s">
        <v>187</v>
      </c>
      <c r="C22" s="18" t="s">
        <v>188</v>
      </c>
      <c r="D22" s="18" t="s">
        <v>187</v>
      </c>
      <c r="E22" s="18" t="s">
        <v>188</v>
      </c>
      <c r="F22" s="18" t="s">
        <v>187</v>
      </c>
      <c r="G22" s="18" t="s">
        <v>188</v>
      </c>
      <c r="H22" s="18" t="s">
        <v>187</v>
      </c>
      <c r="I22" s="18" t="s">
        <v>188</v>
      </c>
      <c r="J22" s="18" t="s">
        <v>187</v>
      </c>
      <c r="K22" s="18" t="s">
        <v>188</v>
      </c>
      <c r="L22" s="63"/>
      <c r="M22" s="22"/>
      <c r="N22" s="22"/>
    </row>
    <row r="23" spans="1:14" ht="17" x14ac:dyDescent="0.2">
      <c r="A23" s="32" t="s">
        <v>180</v>
      </c>
      <c r="B23" s="34">
        <v>109</v>
      </c>
      <c r="C23" s="35">
        <f>B23*100/L23</f>
        <v>25.526932084309134</v>
      </c>
      <c r="D23" s="34">
        <v>120</v>
      </c>
      <c r="E23" s="35">
        <f>D23*100/L23</f>
        <v>28.103044496487119</v>
      </c>
      <c r="F23" s="34">
        <v>121</v>
      </c>
      <c r="G23" s="35">
        <f>F23*100/L23</f>
        <v>28.337236533957846</v>
      </c>
      <c r="H23" s="34">
        <v>62</v>
      </c>
      <c r="I23" s="37">
        <f>H23*100/L23</f>
        <v>14.519906323185012</v>
      </c>
      <c r="J23" s="34">
        <v>15</v>
      </c>
      <c r="K23" s="35">
        <f>J23*100/L23</f>
        <v>3.5128805620608898</v>
      </c>
      <c r="L23" s="25">
        <f>SUM(B23,D23,F23,H23,J23)</f>
        <v>427</v>
      </c>
      <c r="M23" s="22"/>
      <c r="N23" s="22"/>
    </row>
    <row r="24" spans="1:14" ht="17" x14ac:dyDescent="0.2">
      <c r="A24" s="32" t="s">
        <v>181</v>
      </c>
      <c r="B24" s="34">
        <v>217</v>
      </c>
      <c r="C24" s="35">
        <f t="shared" ref="C24:C27" si="12">B24*100/L24</f>
        <v>20.280373831775702</v>
      </c>
      <c r="D24" s="34">
        <v>253</v>
      </c>
      <c r="E24" s="35">
        <f t="shared" ref="E24:E27" si="13">D24*100/L24</f>
        <v>23.644859813084111</v>
      </c>
      <c r="F24" s="34">
        <v>381</v>
      </c>
      <c r="G24" s="35">
        <f t="shared" ref="G24:G27" si="14">F24*100/L24</f>
        <v>35.607476635514018</v>
      </c>
      <c r="H24" s="34">
        <v>162</v>
      </c>
      <c r="I24" s="37">
        <f t="shared" ref="I24:I27" si="15">H24*100/L24</f>
        <v>15.140186915887851</v>
      </c>
      <c r="J24" s="34">
        <v>57</v>
      </c>
      <c r="K24" s="35">
        <f t="shared" ref="K24:K27" si="16">J24*100/L24</f>
        <v>5.3271028037383177</v>
      </c>
      <c r="L24" s="27">
        <f t="shared" ref="L24:L27" si="17">SUM(B24,D24,F24,H24,J24)</f>
        <v>1070</v>
      </c>
      <c r="M24" s="22"/>
      <c r="N24" s="22"/>
    </row>
    <row r="25" spans="1:14" ht="17" x14ac:dyDescent="0.2">
      <c r="A25" s="32" t="s">
        <v>182</v>
      </c>
      <c r="B25" s="36">
        <v>1275</v>
      </c>
      <c r="C25" s="35">
        <f t="shared" si="12"/>
        <v>17.854642206973814</v>
      </c>
      <c r="D25" s="36">
        <v>1788</v>
      </c>
      <c r="E25" s="35">
        <f t="shared" si="13"/>
        <v>25.038510012603275</v>
      </c>
      <c r="F25" s="36">
        <v>2657</v>
      </c>
      <c r="G25" s="35">
        <f t="shared" si="14"/>
        <v>37.207673995238764</v>
      </c>
      <c r="H25" s="36">
        <v>1029</v>
      </c>
      <c r="I25" s="37">
        <f t="shared" si="15"/>
        <v>14.409746534098865</v>
      </c>
      <c r="J25" s="34">
        <v>392</v>
      </c>
      <c r="K25" s="35">
        <f t="shared" si="16"/>
        <v>5.4894272510852824</v>
      </c>
      <c r="L25" s="27">
        <f t="shared" si="17"/>
        <v>7141</v>
      </c>
      <c r="M25" s="22"/>
      <c r="N25" s="22"/>
    </row>
    <row r="26" spans="1:14" ht="17" x14ac:dyDescent="0.2">
      <c r="A26" s="32" t="s">
        <v>183</v>
      </c>
      <c r="B26" s="38">
        <v>441</v>
      </c>
      <c r="C26" s="35">
        <f t="shared" si="12"/>
        <v>22.956793336803749</v>
      </c>
      <c r="D26" s="38">
        <v>509</v>
      </c>
      <c r="E26" s="35">
        <f t="shared" si="13"/>
        <v>26.496616345653305</v>
      </c>
      <c r="F26" s="38">
        <v>653</v>
      </c>
      <c r="G26" s="35">
        <f t="shared" si="14"/>
        <v>33.992712129099431</v>
      </c>
      <c r="H26" s="38">
        <v>210</v>
      </c>
      <c r="I26" s="37">
        <f t="shared" si="15"/>
        <v>10.931806350858928</v>
      </c>
      <c r="J26" s="38">
        <v>108</v>
      </c>
      <c r="K26" s="35">
        <f t="shared" si="16"/>
        <v>5.6220718375845911</v>
      </c>
      <c r="L26" s="27">
        <f t="shared" si="17"/>
        <v>1921</v>
      </c>
    </row>
    <row r="27" spans="1:14" ht="17" x14ac:dyDescent="0.2">
      <c r="A27" s="32" t="s">
        <v>184</v>
      </c>
      <c r="B27" s="38">
        <v>156</v>
      </c>
      <c r="C27" s="35">
        <f t="shared" si="12"/>
        <v>19.548872180451127</v>
      </c>
      <c r="D27" s="38">
        <v>207</v>
      </c>
      <c r="E27" s="35">
        <f t="shared" si="13"/>
        <v>25.939849624060152</v>
      </c>
      <c r="F27" s="38">
        <v>282</v>
      </c>
      <c r="G27" s="35">
        <f t="shared" si="14"/>
        <v>35.338345864661655</v>
      </c>
      <c r="H27" s="38">
        <v>114</v>
      </c>
      <c r="I27" s="37">
        <f t="shared" si="15"/>
        <v>14.285714285714286</v>
      </c>
      <c r="J27" s="38">
        <v>39</v>
      </c>
      <c r="K27" s="35">
        <f t="shared" si="16"/>
        <v>4.8872180451127818</v>
      </c>
      <c r="L27" s="25">
        <f t="shared" si="17"/>
        <v>798</v>
      </c>
    </row>
    <row r="28" spans="1:14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4" x14ac:dyDescent="0.2">
      <c r="A29" s="64" t="s">
        <v>178</v>
      </c>
      <c r="B29" s="65" t="s">
        <v>176</v>
      </c>
      <c r="C29" s="65"/>
      <c r="D29" s="65"/>
      <c r="E29" s="65"/>
      <c r="F29" s="65"/>
      <c r="G29" s="65"/>
      <c r="H29" s="65"/>
      <c r="I29" s="65"/>
      <c r="J29" s="59" t="s">
        <v>189</v>
      </c>
      <c r="K29" s="33"/>
    </row>
    <row r="30" spans="1:14" x14ac:dyDescent="0.2">
      <c r="A30" s="64"/>
      <c r="B30" s="65" t="s">
        <v>172</v>
      </c>
      <c r="C30" s="65"/>
      <c r="D30" s="65" t="s">
        <v>173</v>
      </c>
      <c r="E30" s="65"/>
      <c r="F30" s="65" t="s">
        <v>174</v>
      </c>
      <c r="G30" s="65"/>
      <c r="H30" s="65" t="s">
        <v>175</v>
      </c>
      <c r="I30" s="65"/>
      <c r="J30" s="59"/>
      <c r="K30" s="33"/>
    </row>
    <row r="31" spans="1:14" x14ac:dyDescent="0.2">
      <c r="A31" s="64"/>
      <c r="B31" s="18" t="s">
        <v>187</v>
      </c>
      <c r="C31" s="18" t="s">
        <v>188</v>
      </c>
      <c r="D31" s="18" t="s">
        <v>187</v>
      </c>
      <c r="E31" s="18" t="s">
        <v>188</v>
      </c>
      <c r="F31" s="18" t="s">
        <v>187</v>
      </c>
      <c r="G31" s="18" t="s">
        <v>188</v>
      </c>
      <c r="H31" s="18" t="s">
        <v>187</v>
      </c>
      <c r="I31" s="18" t="s">
        <v>188</v>
      </c>
      <c r="J31" s="59"/>
      <c r="K31" s="33"/>
    </row>
    <row r="32" spans="1:14" ht="17" x14ac:dyDescent="0.2">
      <c r="A32" s="32" t="s">
        <v>180</v>
      </c>
      <c r="B32" s="38">
        <v>8</v>
      </c>
      <c r="C32" s="37">
        <f>B32*100/J32</f>
        <v>1.8648018648018647</v>
      </c>
      <c r="D32" s="38">
        <v>21</v>
      </c>
      <c r="E32" s="37">
        <f>D32*100/J32</f>
        <v>4.895104895104895</v>
      </c>
      <c r="F32" s="38">
        <v>112</v>
      </c>
      <c r="G32" s="37">
        <f>F32*100/J32</f>
        <v>26.107226107226108</v>
      </c>
      <c r="H32" s="38">
        <v>288</v>
      </c>
      <c r="I32" s="40">
        <f>H32*100/J32</f>
        <v>67.132867132867133</v>
      </c>
      <c r="J32" s="41">
        <f>SUM(B32,D32,F32,H32)</f>
        <v>429</v>
      </c>
      <c r="K32" s="33"/>
    </row>
    <row r="33" spans="1:11" ht="17" x14ac:dyDescent="0.2">
      <c r="A33" s="32" t="s">
        <v>181</v>
      </c>
      <c r="B33" s="38">
        <v>23</v>
      </c>
      <c r="C33" s="37">
        <f t="shared" ref="C33:C36" si="18">B33*100/J33</f>
        <v>2.1415270018621975</v>
      </c>
      <c r="D33" s="38">
        <v>72</v>
      </c>
      <c r="E33" s="37">
        <f t="shared" ref="E33:E36" si="19">D33*100/J33</f>
        <v>6.7039106145251397</v>
      </c>
      <c r="F33" s="38">
        <v>283</v>
      </c>
      <c r="G33" s="37">
        <f t="shared" ref="G33:G36" si="20">F33*100/J33</f>
        <v>26.350093109869647</v>
      </c>
      <c r="H33" s="38">
        <v>696</v>
      </c>
      <c r="I33" s="40">
        <f t="shared" ref="I33:I36" si="21">H33*100/J33</f>
        <v>64.80446927374301</v>
      </c>
      <c r="J33" s="39">
        <f t="shared" ref="J33:J36" si="22">SUM(B33,D33,F33,H33)</f>
        <v>1074</v>
      </c>
      <c r="K33" s="33"/>
    </row>
    <row r="34" spans="1:11" ht="17" x14ac:dyDescent="0.2">
      <c r="A34" s="32" t="s">
        <v>182</v>
      </c>
      <c r="B34" s="42">
        <v>45</v>
      </c>
      <c r="C34" s="37">
        <f t="shared" si="18"/>
        <v>0.62857941053219724</v>
      </c>
      <c r="D34" s="42">
        <v>316</v>
      </c>
      <c r="E34" s="37">
        <f t="shared" si="19"/>
        <v>4.4140243050705408</v>
      </c>
      <c r="F34" s="24">
        <v>1812</v>
      </c>
      <c r="G34" s="37">
        <f t="shared" si="20"/>
        <v>25.310797597429808</v>
      </c>
      <c r="H34" s="24">
        <v>4986</v>
      </c>
      <c r="I34" s="40">
        <f t="shared" si="21"/>
        <v>69.646598686967451</v>
      </c>
      <c r="J34" s="39">
        <f t="shared" si="22"/>
        <v>7159</v>
      </c>
    </row>
    <row r="35" spans="1:11" ht="17" x14ac:dyDescent="0.2">
      <c r="A35" s="32" t="s">
        <v>183</v>
      </c>
      <c r="B35" s="42">
        <v>14</v>
      </c>
      <c r="C35" s="37">
        <f t="shared" si="18"/>
        <v>0.72463768115942029</v>
      </c>
      <c r="D35" s="42">
        <v>100</v>
      </c>
      <c r="E35" s="37">
        <f t="shared" si="19"/>
        <v>5.1759834368530022</v>
      </c>
      <c r="F35" s="42">
        <v>490</v>
      </c>
      <c r="G35" s="37">
        <f t="shared" si="20"/>
        <v>25.362318840579711</v>
      </c>
      <c r="H35" s="24">
        <v>1328</v>
      </c>
      <c r="I35" s="40">
        <f t="shared" si="21"/>
        <v>68.737060041407872</v>
      </c>
      <c r="J35" s="39">
        <f t="shared" si="22"/>
        <v>1932</v>
      </c>
    </row>
    <row r="36" spans="1:11" ht="17" x14ac:dyDescent="0.2">
      <c r="A36" s="32" t="s">
        <v>184</v>
      </c>
      <c r="B36" s="42">
        <v>4</v>
      </c>
      <c r="C36" s="37">
        <f t="shared" si="18"/>
        <v>0.49937578027465668</v>
      </c>
      <c r="D36" s="42">
        <v>60</v>
      </c>
      <c r="E36" s="37">
        <f t="shared" si="19"/>
        <v>7.4906367041198498</v>
      </c>
      <c r="F36" s="42">
        <v>162</v>
      </c>
      <c r="G36" s="37">
        <f t="shared" si="20"/>
        <v>20.224719101123597</v>
      </c>
      <c r="H36" s="42">
        <v>575</v>
      </c>
      <c r="I36" s="40">
        <f t="shared" si="21"/>
        <v>71.785268414481891</v>
      </c>
      <c r="J36" s="41">
        <f t="shared" si="22"/>
        <v>801</v>
      </c>
    </row>
    <row r="37" spans="1:11" x14ac:dyDescent="0.2">
      <c r="H37" s="60" t="s">
        <v>191</v>
      </c>
      <c r="I37" s="60"/>
    </row>
    <row r="38" spans="1:11" x14ac:dyDescent="0.2">
      <c r="H38" s="47"/>
      <c r="I38" s="47"/>
    </row>
    <row r="39" spans="1:11" ht="33" customHeight="1" x14ac:dyDescent="0.2">
      <c r="A39" s="61" t="s">
        <v>192</v>
      </c>
      <c r="B39" s="61"/>
      <c r="C39" s="61"/>
    </row>
    <row r="40" spans="1:11" ht="16" customHeight="1" x14ac:dyDescent="0.2">
      <c r="A40" s="43" t="s">
        <v>178</v>
      </c>
      <c r="B40" s="42" t="s">
        <v>187</v>
      </c>
      <c r="C40" s="44" t="s">
        <v>188</v>
      </c>
    </row>
    <row r="41" spans="1:11" ht="17" x14ac:dyDescent="0.2">
      <c r="A41" s="32" t="s">
        <v>180</v>
      </c>
      <c r="B41" s="18">
        <v>19781</v>
      </c>
      <c r="C41" s="45">
        <f>B41*100/B46</f>
        <v>7.9828083698218286</v>
      </c>
    </row>
    <row r="42" spans="1:11" ht="17" x14ac:dyDescent="0.2">
      <c r="A42" s="32" t="s">
        <v>181</v>
      </c>
      <c r="B42" s="18">
        <v>42215</v>
      </c>
      <c r="C42" s="45">
        <f>B42*100/B46</f>
        <v>17.036259811537764</v>
      </c>
    </row>
    <row r="43" spans="1:11" ht="17" x14ac:dyDescent="0.2">
      <c r="A43" s="32" t="s">
        <v>182</v>
      </c>
      <c r="B43" s="18">
        <v>117415</v>
      </c>
      <c r="C43" s="45">
        <f>B43*100/B46</f>
        <v>47.383926229342805</v>
      </c>
    </row>
    <row r="44" spans="1:11" ht="17" x14ac:dyDescent="0.2">
      <c r="A44" s="32" t="s">
        <v>183</v>
      </c>
      <c r="B44" s="18">
        <v>50890</v>
      </c>
      <c r="C44" s="45">
        <f>B44*100/B46</f>
        <v>20.537137553219395</v>
      </c>
    </row>
    <row r="45" spans="1:11" ht="17" x14ac:dyDescent="0.2">
      <c r="A45" s="32" t="s">
        <v>184</v>
      </c>
      <c r="B45" s="18">
        <v>17494</v>
      </c>
      <c r="C45" s="45">
        <f>B45*100/B46</f>
        <v>7.0598680360782096</v>
      </c>
    </row>
    <row r="46" spans="1:11" x14ac:dyDescent="0.2">
      <c r="A46" s="46" t="s">
        <v>189</v>
      </c>
      <c r="B46" s="18">
        <f>SUM(B41:B45)</f>
        <v>247795</v>
      </c>
      <c r="C46" s="44">
        <v>100</v>
      </c>
    </row>
  </sheetData>
  <mergeCells count="33">
    <mergeCell ref="D2:E2"/>
    <mergeCell ref="F2:G2"/>
    <mergeCell ref="H2:I2"/>
    <mergeCell ref="B1:I1"/>
    <mergeCell ref="A1:A3"/>
    <mergeCell ref="J1:J3"/>
    <mergeCell ref="B11:M11"/>
    <mergeCell ref="N11:N13"/>
    <mergeCell ref="A20:A22"/>
    <mergeCell ref="B21:C21"/>
    <mergeCell ref="D21:E21"/>
    <mergeCell ref="F21:G21"/>
    <mergeCell ref="H21:I21"/>
    <mergeCell ref="A11:A13"/>
    <mergeCell ref="B12:C12"/>
    <mergeCell ref="D12:E12"/>
    <mergeCell ref="F12:G12"/>
    <mergeCell ref="H12:I12"/>
    <mergeCell ref="J12:K12"/>
    <mergeCell ref="L12:M12"/>
    <mergeCell ref="B2:C2"/>
    <mergeCell ref="L20:L22"/>
    <mergeCell ref="A29:A31"/>
    <mergeCell ref="B29:I29"/>
    <mergeCell ref="B30:C30"/>
    <mergeCell ref="D30:E30"/>
    <mergeCell ref="F30:G30"/>
    <mergeCell ref="H30:I30"/>
    <mergeCell ref="J29:J31"/>
    <mergeCell ref="H37:I37"/>
    <mergeCell ref="A39:C39"/>
    <mergeCell ref="J21:K21"/>
    <mergeCell ref="B20:K20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prep</vt:lpstr>
      <vt:lpstr>uf</vt:lpstr>
      <vt:lpstr>regiões</vt:lpstr>
      <vt:lpstr>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2019-09-02T15:51:13Z</dcterms:created>
  <dcterms:modified xsi:type="dcterms:W3CDTF">2019-10-19T14:51:21Z</dcterms:modified>
</cp:coreProperties>
</file>